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epc1046\Desktop\★R8.3.2R6財政状況資料集\6.★最終版★\"/>
    </mc:Choice>
  </mc:AlternateContent>
  <xr:revisionPtr revIDLastSave="0" documentId="13_ncr:1_{183CAD1E-D7B2-4A1B-B554-518387B2CD4B}"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AM36" i="10"/>
  <c r="C36" i="10"/>
  <c r="CO35" i="10"/>
  <c r="BE35" i="10"/>
  <c r="C35" i="10"/>
  <c r="CO34" i="10"/>
  <c r="BW34" i="10"/>
  <c r="BW35" i="10" s="1"/>
  <c r="BW36" i="10" s="1"/>
  <c r="BW37"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<sst xmlns="http://schemas.openxmlformats.org/spreadsheetml/2006/main" count="1112" uniqueCount="562">
  <si>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</si>
  <si>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</si>
  <si>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</si>
  <si>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</si>
  <si>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</si>
  <si>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</si>
  <si>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</si>
  <si>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</si>
  <si>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</si>
  <si>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</si>
  <si>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</si>
  <si>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</si>
  <si>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</si>
  <si>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</si>
  <si>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</si>
  <si>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</si>
  <si>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</si>
  <si>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</si>
  <si>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</si>
  <si>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</si>
  <si>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</si>
  <si>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</si>
  <si>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</si>
  <si>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</si>
  <si>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</si>
  <si>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</si>
  <si>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</si>
  <si>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</si>
  <si>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</si>
  <si>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</si>
  <si>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</si>
  <si>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</si>
  <si>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</si>
  <si>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</si>
  <si>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</si>
  <si>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</si>
  <si>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</si>
  <si>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</si>
  <si>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</si>
  <si>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</si>
  <si>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</si>
  <si>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</si>
  <si>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</si>
  <si>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</si>
  <si>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</si>
  <si>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</si>
  <si>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</si>
  <si>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</si>
  <si>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</si>
  <si>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</si>
  <si>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</si>
  <si>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</si>
  <si>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</si>
  <si>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</si>
  <si>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</si>
  <si>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</si>
  <si>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</si>
  <si>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</si>
  <si>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</si>
  <si>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</si>
  <si>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</si>
  <si>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</si>
  <si>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</si>
  <si>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</si>
  <si>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</si>
  <si>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</si>
  <si>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</si>
  <si>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</si>
  <si>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</si>
  <si>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</si>
  <si>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</si>
  <si>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</si>
  <si>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</si>
  <si>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</si>
  <si>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</si>
  <si>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</si>
  <si>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</si>
  <si>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</si>
  <si>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</si>
  <si>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</si>
  <si>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</si>
  <si>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</si>
  <si>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</si>
  <si>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</si>
  <si>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</si>
  <si>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</si>
  <si>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</si>
  <si>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</si>
  <si>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</si>
  <si>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</si>
  <si>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</si>
  <si>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</si>
  <si>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</si>
  <si>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</si>
  <si>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えびの市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</si>
  <si>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</si>
  <si>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</si>
  <si>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</si>
  <si>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</si>
  <si>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</si>
  <si>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</si>
  <si>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</si>
  <si>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</si>
  <si>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</si>
  <si>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</si>
  <si>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</si>
  <si>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</si>
  <si>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</si>
  <si>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</si>
  <si>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</si>
  <si>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</si>
  <si>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</si>
  <si>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</si>
  <si>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</si>
  <si>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</si>
  <si>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</si>
  <si>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</si>
  <si>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</si>
  <si>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</si>
  <si>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</si>
  <si>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</si>
  <si>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</si>
  <si>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</si>
  <si>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</si>
  <si>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</si>
  <si>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</si>
  <si>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</si>
  <si>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</si>
  <si>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</si>
  <si>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</si>
  <si>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</si>
  <si>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</si>
  <si>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</si>
  <si>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</si>
  <si>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</si>
  <si>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</si>
  <si>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</si>
  <si>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</si>
  <si>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</si>
  <si>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</si>
  <si>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</si>
  <si>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</si>
  <si>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</si>
  <si>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</si>
  <si>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</si>
  <si>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</si>
  <si>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</si>
  <si>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</si>
  <si>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</si>
  <si>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</si>
  <si>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</si>
  <si>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</si>
  <si>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</si>
  <si>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</si>
  <si>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</si>
  <si>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</si>
  <si>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</si>
  <si>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</si>
  <si>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</si>
  <si>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</si>
  <si>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</si>
  <si>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</si>
  <si>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</si>
  <si>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</si>
  <si>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</si>
  <si>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</si>
  <si>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</si>
  <si>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</si>
  <si>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</si>
  <si>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</si>
  <si>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</si>
  <si>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</si>
  <si>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</si>
  <si>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</si>
  <si>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</si>
  <si>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</si>
  <si>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</si>
  <si>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</si>
  <si>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</si>
  <si>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</si>
  <si>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</si>
  <si>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</si>
  <si>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</si>
  <si>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</si>
  <si>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</si>
  <si>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</si>
  <si>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</si>
  <si>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</si>
  <si>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</si>
  <si>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</si>
  <si>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</si>
  <si>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</si>
  <si>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</si>
  <si>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</si>
  <si>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</si>
  <si>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</si>
  <si>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</si>
  <si>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</si>
  <si>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</si>
  <si>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</si>
  <si>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</si>
  <si>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</si>
  <si>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</si>
  <si>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</si>
  <si>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宮崎県えびの市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</si>
  <si>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</si>
  <si>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</si>
  <si>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</si>
  <si>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</si>
  <si>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</si>
  <si>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</si>
  <si>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</si>
  <si>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</si>
  <si>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</si>
  <si>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</si>
  <si>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</si>
  <si>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</si>
  <si>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</si>
  <si>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</si>
  <si>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</si>
  <si>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</si>
  <si>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</si>
  <si>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</si>
  <si>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</si>
  <si>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</si>
  <si>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</si>
  <si>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</si>
  <si>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</si>
  <si>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</si>
  <si>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</si>
  <si>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</si>
  <si>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</si>
  <si>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</si>
  <si>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</si>
  <si>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</si>
  <si>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</si>
  <si>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</si>
  <si>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</si>
  <si>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</si>
  <si>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</si>
  <si>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</si>
  <si>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</si>
  <si>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</si>
  <si>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</si>
  <si>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</si>
  <si>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</si>
  <si>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</si>
  <si>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</si>
  <si>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</si>
  <si>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</si>
  <si>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</si>
  <si>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</si>
  <si>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</si>
  <si>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</si>
  <si>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</si>
  <si>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</si>
  <si>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</si>
  <si>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</si>
  <si>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</si>
  <si>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</si>
  <si>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</si>
  <si>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</si>
  <si>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</si>
  <si>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</si>
  <si>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</si>
  <si>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</si>
  <si>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</si>
  <si>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</si>
  <si>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</si>
  <si>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</si>
  <si>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</si>
  <si>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</si>
  <si>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</si>
  <si>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</si>
  <si>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</si>
  <si>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</si>
  <si>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</si>
  <si>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</si>
  <si>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</si>
  <si>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</si>
  <si>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</si>
  <si>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</si>
  <si>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</si>
  <si>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</si>
  <si>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</si>
  <si>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</si>
  <si>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</si>
  <si>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</si>
  <si>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</si>
  <si>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</si>
  <si>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</si>
  <si>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</si>
  <si>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</si>
  <si>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</si>
  <si>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</si>
  <si>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</si>
  <si>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</si>
  <si>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</si>
  <si>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</si>
  <si>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</si>
  <si>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</si>
  <si>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</si>
  <si>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</si>
  <si>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</si>
  <si>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</si>
  <si>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</si>
  <si>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</si>
  <si>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</si>
  <si>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</si>
  <si>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</si>
  <si>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</si>
  <si>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</si>
  <si>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</si>
  <si>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</si>
  <si>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</si>
  <si>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</si>
  <si>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</si>
  <si>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</si>
  <si>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</si>
  <si>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</si>
  <si>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</si>
  <si>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</si>
  <si>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</si>
  <si>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</si>
  <si>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</si>
  <si>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</si>
  <si>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</si>
  <si>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</si>
  <si>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</si>
  <si>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</si>
  <si>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</si>
  <si>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</si>
  <si>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</si>
  <si>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</si>
  <si>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</si>
  <si>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</si>
  <si>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</si>
  <si>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</si>
  <si>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</si>
  <si>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</si>
  <si>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</si>
  <si>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</si>
  <si>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</si>
  <si>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</si>
  <si>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</si>
  <si>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</si>
  <si>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</si>
  <si>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</si>
  <si>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</si>
  <si>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</si>
  <si>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</si>
  <si>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</si>
  <si>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</si>
  <si>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</si>
  <si>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</si>
  <si>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宮崎県えびの市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</si>
  <si>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</si>
  <si>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</si>
  <si>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</si>
  <si>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</si>
  <si>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</si>
  <si>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</si>
  <si>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</si>
  <si>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</si>
  <si>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</si>
  <si>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</si>
  <si>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</si>
  <si>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</si>
  <si>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</si>
  <si>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</si>
  <si>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</si>
  <si>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</si>
  <si>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</si>
  <si>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</si>
  <si>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</si>
  <si>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</si>
  <si>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</si>
  <si>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</si>
  <si>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</si>
  <si>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</si>
  <si>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</si>
  <si>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</si>
  <si>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</si>
  <si>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</si>
  <si>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</si>
  <si>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</si>
  <si>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</si>
  <si>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</si>
  <si>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</si>
  <si>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</si>
  <si>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</si>
  <si>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</si>
  <si>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</si>
  <si>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</si>
  <si>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</si>
  <si>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病院事業会計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</si>
  <si>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</si>
  <si>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</si>
  <si>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</si>
  <si>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</si>
  <si>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</si>
  <si>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</si>
  <si>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</si>
  <si>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</si>
  <si>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</si>
  <si>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</si>
  <si>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</si>
  <si>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</si>
  <si>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</si>
  <si>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</si>
  <si>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</si>
  <si>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</si>
  <si>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</si>
  <si>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</si>
  <si>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</si>
  <si>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</si>
  <si>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</si>
  <si>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</si>
  <si>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</si>
  <si>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</si>
  <si>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</si>
  <si>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</si>
  <si>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</si>
  <si>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</si>
  <si>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</si>
  <si>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</si>
  <si>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</si>
  <si>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</si>
  <si>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</si>
  <si>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</si>
  <si>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</si>
  <si>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</si>
  <si>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</si>
  <si>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</si>
  <si>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</si>
  <si>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</si>
  <si>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</si>
  <si>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</si>
  <si>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</si>
  <si>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</si>
  <si>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</si>
  <si>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</si>
  <si>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</si>
  <si>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</si>
  <si>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</si>
  <si>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</si>
  <si>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</si>
  <si>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</si>
  <si>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</si>
  <si>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</si>
  <si>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</si>
  <si>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</si>
  <si>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</si>
  <si>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</si>
  <si>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</si>
  <si>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</si>
  <si>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</si>
  <si>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</si>
  <si>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</si>
  <si>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</si>
  <si>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</si>
  <si>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</si>
  <si>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</si>
  <si>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</si>
  <si>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</si>
  <si>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</si>
  <si>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</si>
  <si>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</si>
  <si>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</si>
  <si>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</si>
  <si>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</si>
  <si>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</si>
  <si>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</si>
  <si>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</si>
  <si>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</si>
  <si>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</si>
  <si>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</si>
  <si>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</si>
  <si>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</si>
  <si>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</si>
  <si>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</si>
  <si>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</si>
  <si>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</si>
  <si>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</si>
  <si>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</si>
  <si>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</si>
  <si>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</si>
  <si>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</si>
  <si>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</si>
  <si>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</si>
  <si>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</si>
  <si>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</si>
  <si>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</si>
  <si>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</si>
  <si>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</si>
  <si>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</si>
  <si>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</si>
  <si>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</si>
  <si>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</si>
  <si>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</si>
  <si>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</si>
  <si>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</si>
  <si>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</si>
  <si>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</si>
  <si>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</si>
  <si>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</si>
  <si>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</si>
  <si>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</si>
  <si>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</si>
  <si>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</si>
  <si>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</si>
  <si>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</si>
  <si>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</si>
  <si>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</si>
  <si>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</si>
  <si>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</si>
  <si>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</si>
  <si>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</si>
  <si>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</si>
  <si>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</si>
  <si>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</si>
  <si>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</si>
  <si>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</si>
  <si>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</si>
  <si>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</si>
  <si>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</si>
  <si>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</si>
  <si>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</si>
  <si>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</si>
  <si>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</si>
  <si>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</si>
  <si>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</si>
  <si>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</si>
  <si>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4.05</t>
  </si>
  <si>
    <t>▲ 8.61</t>
  </si>
  <si>
    <t>▲ 6.21</t>
  </si>
  <si>
    <t>水道事業会計</t>
  </si>
  <si>
    <t>一般会計</t>
  </si>
  <si>
    <t>病院事業会計</t>
  </si>
  <si>
    <t>介護保険特別会計（保険事業勘定）</t>
  </si>
  <si>
    <t>国民健康保険特別会計</t>
  </si>
  <si>
    <t>介護保険特別会計（介護サービス事業勘定）</t>
  </si>
  <si>
    <t>産業団地整備事業特別会計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</si>
  <si>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</si>
  <si>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</si>
  <si>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</si>
  <si>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</si>
  <si>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</si>
  <si>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</si>
  <si>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</si>
  <si>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</si>
  <si>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西諸広域行政事務組合</t>
    <rPh sb="0" eb="1">
      <t>ニシ</t>
    </rPh>
    <rPh sb="1" eb="2">
      <t>モロ</t>
    </rPh>
    <rPh sb="2" eb="4">
      <t>コウイキ</t>
    </rPh>
    <rPh sb="4" eb="6">
      <t>ギョウセイ</t>
    </rPh>
    <rPh sb="6" eb="8">
      <t>ジム</t>
    </rPh>
    <rPh sb="8" eb="10">
      <t>クミアイ</t>
    </rPh>
    <phoneticPr fontId="2"/>
  </si>
  <si>
    <t>宮崎県後期高齢者医療広域連合　一般会計</t>
    <rPh sb="0" eb="3">
      <t>ミヤザキケン</t>
    </rPh>
    <rPh sb="3" eb="8">
      <t>コウキコウレイシャ</t>
    </rPh>
    <rPh sb="8" eb="14">
      <t>イリョウコウイキレンゴウ</t>
    </rPh>
    <rPh sb="15" eb="19">
      <t>イッパンカイケイ</t>
    </rPh>
    <phoneticPr fontId="2"/>
  </si>
  <si>
    <t>宮崎県後期高齢者医療広域連合　後期高齢者医療特別会計</t>
    <rPh sb="0" eb="3">
      <t>ミヤザキケン</t>
    </rPh>
    <rPh sb="3" eb="8">
      <t>コウキコウレイシャ</t>
    </rPh>
    <rPh sb="8" eb="14">
      <t>イリョウコウイキレンゴウ</t>
    </rPh>
    <rPh sb="15" eb="22">
      <t>コウキコウレイシャイリョウ</t>
    </rPh>
    <rPh sb="22" eb="26">
      <t>トクベツカイケイ</t>
    </rPh>
    <phoneticPr fontId="2"/>
  </si>
  <si>
    <t>宮崎県市町村総合事務組合　自治会館管理運営特別会計</t>
    <rPh sb="0" eb="3">
      <t>ミヤザキケン</t>
    </rPh>
    <rPh sb="3" eb="8">
      <t>シチョウソンソウゴウ</t>
    </rPh>
    <rPh sb="8" eb="12">
      <t>ジムクミアイ</t>
    </rPh>
    <rPh sb="13" eb="17">
      <t>ジチカイカン</t>
    </rPh>
    <rPh sb="17" eb="19">
      <t>カンリ</t>
    </rPh>
    <rPh sb="19" eb="21">
      <t>ウンエイ</t>
    </rPh>
    <rPh sb="21" eb="25">
      <t>トクベツカイケイ</t>
    </rPh>
    <phoneticPr fontId="2"/>
  </si>
  <si>
    <t>株式会社えびの</t>
    <phoneticPr fontId="2"/>
  </si>
  <si>
    <t>公共施設等整備基金</t>
    <rPh sb="0" eb="5">
      <t>コウキョウシセツトウ</t>
    </rPh>
    <rPh sb="5" eb="9">
      <t>セイビキキン</t>
    </rPh>
    <phoneticPr fontId="5"/>
  </si>
  <si>
    <t>心のふるさと基金</t>
    <rPh sb="0" eb="1">
      <t>ココロ</t>
    </rPh>
    <rPh sb="6" eb="8">
      <t>キキン</t>
    </rPh>
    <phoneticPr fontId="38"/>
  </si>
  <si>
    <t>職員退職手当基金</t>
    <rPh sb="0" eb="4">
      <t>ショクインタイショク</t>
    </rPh>
    <rPh sb="4" eb="6">
      <t>テアテ</t>
    </rPh>
    <rPh sb="6" eb="8">
      <t>キキン</t>
    </rPh>
    <phoneticPr fontId="38"/>
  </si>
  <si>
    <t>ぷらいど21基金</t>
    <rPh sb="6" eb="8">
      <t>キキン</t>
    </rPh>
    <phoneticPr fontId="38"/>
  </si>
  <si>
    <t>子育て支援対策基金</t>
    <rPh sb="0" eb="2">
      <t>コソダ</t>
    </rPh>
    <rPh sb="3" eb="5">
      <t>シエン</t>
    </rPh>
    <rPh sb="5" eb="7">
      <t>タイサク</t>
    </rPh>
    <rPh sb="7" eb="9">
      <t>キキン</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</si>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</sst>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54DE-445E-B637-8DEF58458D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109182</c:v>
                </c:pt>
                <c:pt idx="1">
                  <c:v>80390</c:v>
                </c:pt>
                <c:pt idx="2">
                  <c:v>101917</c:v>
                </c:pt>
                <c:pt idx="3">
                  <c:v>62487</c:v>
                </c:pt>
                <c:pt idx="4">
                  <c:v>82888</c:v>
                </c:pt>
              </c:numCache>
            </c:numRef>
          </c:val>
          <c:smooth val="0"/>
          <c:extLst>
            <c:ext xmlns:c16="http://schemas.microsoft.com/office/drawing/2014/chart" uri="{C3380CC4-5D6E-409C-BE32-E72D297353CC}">
              <c16:uniqueId val="{00000001-54DE-445E-B637-8DEF58458D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8.15</c:v>
                </c:pt>
                <c:pt idx="1">
                  <c:v>10.119999999999999</c:v>
                </c:pt>
                <c:pt idx="2">
                  <c:v>9.94</c:v>
                </c:pt>
                <c:pt idx="3">
                  <c:v>3.83</c:v>
                </c:pt>
                <c:pt idx="4">
                  <c:v>4.55</c:v>
                </c:pt>
              </c:numCache>
            </c:numRef>
          </c:val>
          <c:extLst>
            <c:ext xmlns:c16="http://schemas.microsoft.com/office/drawing/2014/chart" uri="{C3380CC4-5D6E-409C-BE32-E72D297353CC}">
              <c16:uniqueId val="{00000000-984A-4C97-9317-FD28C1F738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44.98</c:v>
                </c:pt>
                <c:pt idx="1">
                  <c:v>46.7</c:v>
                </c:pt>
                <c:pt idx="2">
                  <c:v>53.33</c:v>
                </c:pt>
                <c:pt idx="3">
                  <c:v>50.74</c:v>
                </c:pt>
                <c:pt idx="4">
                  <c:v>43.17</c:v>
                </c:pt>
              </c:numCache>
            </c:numRef>
          </c:val>
          <c:extLst>
            <c:ext xmlns:c16="http://schemas.microsoft.com/office/drawing/2014/chart" uri="{C3380CC4-5D6E-409C-BE32-E72D297353CC}">
              <c16:uniqueId val="{00000001-984A-4C97-9317-FD28C1F738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-4.05</c:v>
                </c:pt>
                <c:pt idx="1">
                  <c:v>6.24</c:v>
                </c:pt>
                <c:pt idx="2">
                  <c:v>4.7300000000000004</c:v>
                </c:pt>
                <c:pt idx="3">
                  <c:v>-8.61</c:v>
                </c:pt>
                <c:pt idx="4">
                  <c:v>-6.21</c:v>
                </c:pt>
              </c:numCache>
            </c:numRef>
          </c:val>
          <c:smooth val="0"/>
          <c:extLst>
            <c:ext xmlns:c16="http://schemas.microsoft.com/office/drawing/2014/chart" uri="{C3380CC4-5D6E-409C-BE32-E72D297353CC}">
              <c16:uniqueId val="{00000002-984A-4C97-9317-FD28C1F738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A46-4BAF-AA05-7044C39B50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46-4BAF-AA05-7044C39B505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0.4</c:v>
                </c:pt>
                <c:pt idx="2">
                  <c:v>#N/A</c:v>
                </c:pt>
                <c:pt idx="3">
                  <c:v>0.23</c:v>
                </c:pt>
                <c:pt idx="4">
                  <c:v>#N/A</c:v>
                </c:pt>
                <c:pt idx="5">
                  <c:v>0.09</c:v>
                </c:pt>
                <c:pt idx="6">
                  <c:v>#N/A</c:v>
                </c:pt>
                <c:pt idx="7">
                  <c:v>0.02</c:v>
                </c:pt>
                <c:pt idx="8">
                  <c:v>#N/A</c:v>
                </c:pt>
                <c:pt idx="9">
                  <c:v>0</c:v>
                </c:pt>
              </c:numCache>
            </c:numRef>
          </c:val>
          <c:extLst>
            <c:ext xmlns:c16="http://schemas.microsoft.com/office/drawing/2014/chart" uri="{C3380CC4-5D6E-409C-BE32-E72D297353CC}">
              <c16:uniqueId val="{00000002-7A46-4BAF-AA05-7044C39B5058}"/>
            </c:ext>
          </c:extLst>
        </c:ser>
        <c:ser>
          <c:idx val="3"/>
          <c:order val="3"/>
          <c:tx>
            <c:strRef>
              <c:f>データシート!$A$30</c:f>
              <c:strCache>
                <c:ptCount val="1"/>
                <c:pt idx="0">
                  <c:v>産業団地整備事業特別会計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7A46-4BAF-AA05-7044C39B5058}"/>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4-7A46-4BAF-AA05-7044C39B505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0.75</c:v>
                </c:pt>
                <c:pt idx="4">
                  <c:v>#N/A</c:v>
                </c:pt>
                <c:pt idx="5">
                  <c:v>0.54</c:v>
                </c:pt>
                <c:pt idx="6">
                  <c:v>#N/A</c:v>
                </c:pt>
                <c:pt idx="7">
                  <c:v>0.49</c:v>
                </c:pt>
                <c:pt idx="8">
                  <c:v>#N/A</c:v>
                </c:pt>
                <c:pt idx="9">
                  <c:v>0.35</c:v>
                </c:pt>
              </c:numCache>
            </c:numRef>
          </c:val>
          <c:extLst>
            <c:ext xmlns:c16="http://schemas.microsoft.com/office/drawing/2014/chart" uri="{C3380CC4-5D6E-409C-BE32-E72D297353CC}">
              <c16:uniqueId val="{00000005-7A46-4BAF-AA05-7044C39B5058}"/>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1.22</c:v>
                </c:pt>
                <c:pt idx="2">
                  <c:v>#N/A</c:v>
                </c:pt>
                <c:pt idx="3">
                  <c:v>1.64</c:v>
                </c:pt>
                <c:pt idx="4">
                  <c:v>#N/A</c:v>
                </c:pt>
                <c:pt idx="5">
                  <c:v>2.92</c:v>
                </c:pt>
                <c:pt idx="6">
                  <c:v>#N/A</c:v>
                </c:pt>
                <c:pt idx="7">
                  <c:v>4.34</c:v>
                </c:pt>
                <c:pt idx="8">
                  <c:v>#N/A</c:v>
                </c:pt>
                <c:pt idx="9">
                  <c:v>2.42</c:v>
                </c:pt>
              </c:numCache>
            </c:numRef>
          </c:val>
          <c:extLst>
            <c:ext xmlns:c16="http://schemas.microsoft.com/office/drawing/2014/chart" uri="{C3380CC4-5D6E-409C-BE32-E72D297353CC}">
              <c16:uniqueId val="{00000006-7A46-4BAF-AA05-7044C39B5058}"/>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4.99</c:v>
                </c:pt>
                <c:pt idx="2">
                  <c:v>#N/A</c:v>
                </c:pt>
                <c:pt idx="3">
                  <c:v>6.12</c:v>
                </c:pt>
                <c:pt idx="4">
                  <c:v>#N/A</c:v>
                </c:pt>
                <c:pt idx="5">
                  <c:v>7.61</c:v>
                </c:pt>
                <c:pt idx="6">
                  <c:v>#N/A</c:v>
                </c:pt>
                <c:pt idx="7">
                  <c:v>4.42</c:v>
                </c:pt>
                <c:pt idx="8">
                  <c:v>#N/A</c:v>
                </c:pt>
                <c:pt idx="9">
                  <c:v>3.55</c:v>
                </c:pt>
              </c:numCache>
            </c:numRef>
          </c:val>
          <c:extLst>
            <c:ext xmlns:c16="http://schemas.microsoft.com/office/drawing/2014/chart" uri="{C3380CC4-5D6E-409C-BE32-E72D297353CC}">
              <c16:uniqueId val="{00000007-7A46-4BAF-AA05-7044C39B505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8.14</c:v>
                </c:pt>
                <c:pt idx="2">
                  <c:v>#N/A</c:v>
                </c:pt>
                <c:pt idx="3">
                  <c:v>10.119999999999999</c:v>
                </c:pt>
                <c:pt idx="4">
                  <c:v>#N/A</c:v>
                </c:pt>
                <c:pt idx="5">
                  <c:v>9.94</c:v>
                </c:pt>
                <c:pt idx="6">
                  <c:v>#N/A</c:v>
                </c:pt>
                <c:pt idx="7">
                  <c:v>3.83</c:v>
                </c:pt>
                <c:pt idx="8">
                  <c:v>#N/A</c:v>
                </c:pt>
                <c:pt idx="9">
                  <c:v>4.55</c:v>
                </c:pt>
              </c:numCache>
            </c:numRef>
          </c:val>
          <c:extLst>
            <c:ext xmlns:c16="http://schemas.microsoft.com/office/drawing/2014/chart" uri="{C3380CC4-5D6E-409C-BE32-E72D297353CC}">
              <c16:uniqueId val="{00000008-7A46-4BAF-AA05-7044C39B505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8.7200000000000006</c:v>
                </c:pt>
                <c:pt idx="2">
                  <c:v>#N/A</c:v>
                </c:pt>
                <c:pt idx="3">
                  <c:v>9.58</c:v>
                </c:pt>
                <c:pt idx="4">
                  <c:v>#N/A</c:v>
                </c:pt>
                <c:pt idx="5">
                  <c:v>10.25</c:v>
                </c:pt>
                <c:pt idx="6">
                  <c:v>#N/A</c:v>
                </c:pt>
                <c:pt idx="7">
                  <c:v>10.33</c:v>
                </c:pt>
                <c:pt idx="8">
                  <c:v>#N/A</c:v>
                </c:pt>
                <c:pt idx="9">
                  <c:v>10.14</c:v>
                </c:pt>
              </c:numCache>
            </c:numRef>
          </c:val>
          <c:extLst>
            <c:ext xmlns:c16="http://schemas.microsoft.com/office/drawing/2014/chart" uri="{C3380CC4-5D6E-409C-BE32-E72D297353CC}">
              <c16:uniqueId val="{00000009-7A46-4BAF-AA05-7044C39B50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636</c:v>
                </c:pt>
                <c:pt idx="5">
                  <c:v>660</c:v>
                </c:pt>
                <c:pt idx="8">
                  <c:v>722</c:v>
                </c:pt>
                <c:pt idx="11">
                  <c:v>727</c:v>
                </c:pt>
                <c:pt idx="14">
                  <c:v>716</c:v>
                </c:pt>
              </c:numCache>
            </c:numRef>
          </c:val>
          <c:extLst>
            <c:ext xmlns:c16="http://schemas.microsoft.com/office/drawing/2014/chart" uri="{C3380CC4-5D6E-409C-BE32-E72D297353CC}">
              <c16:uniqueId val="{00000000-DF58-4888-9D0F-23EA958E65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58-4888-9D0F-23EA958E65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2-DF58-4888-9D0F-23EA958E65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18</c:v>
                </c:pt>
                <c:pt idx="6">
                  <c:v>18</c:v>
                </c:pt>
                <c:pt idx="9">
                  <c:v>7</c:v>
                </c:pt>
                <c:pt idx="12">
                  <c:v>0</c:v>
                </c:pt>
              </c:numCache>
            </c:numRef>
          </c:val>
          <c:extLst>
            <c:ext xmlns:c16="http://schemas.microsoft.com/office/drawing/2014/chart" uri="{C3380CC4-5D6E-409C-BE32-E72D297353CC}">
              <c16:uniqueId val="{00000003-DF58-4888-9D0F-23EA958E65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c:v>
                </c:pt>
                <c:pt idx="3">
                  <c:v>46</c:v>
                </c:pt>
                <c:pt idx="6">
                  <c:v>50</c:v>
                </c:pt>
                <c:pt idx="9">
                  <c:v>37</c:v>
                </c:pt>
                <c:pt idx="12">
                  <c:v>44</c:v>
                </c:pt>
              </c:numCache>
            </c:numRef>
          </c:val>
          <c:extLst>
            <c:ext xmlns:c16="http://schemas.microsoft.com/office/drawing/2014/chart" uri="{C3380CC4-5D6E-409C-BE32-E72D297353CC}">
              <c16:uniqueId val="{00000004-DF58-4888-9D0F-23EA958E65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58-4888-9D0F-23EA958E65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58-4888-9D0F-23EA958E65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771</c:v>
                </c:pt>
                <c:pt idx="3">
                  <c:v>820</c:v>
                </c:pt>
                <c:pt idx="6">
                  <c:v>935</c:v>
                </c:pt>
                <c:pt idx="9">
                  <c:v>949</c:v>
                </c:pt>
                <c:pt idx="12">
                  <c:v>929</c:v>
                </c:pt>
              </c:numCache>
            </c:numRef>
          </c:val>
          <c:extLst>
            <c:ext xmlns:c16="http://schemas.microsoft.com/office/drawing/2014/chart" uri="{C3380CC4-5D6E-409C-BE32-E72D297353CC}">
              <c16:uniqueId val="{00000007-DF58-4888-9D0F-23EA958E65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189</c:v>
                </c:pt>
                <c:pt idx="2">
                  <c:v>#N/A</c:v>
                </c:pt>
                <c:pt idx="3">
                  <c:v>#N/A</c:v>
                </c:pt>
                <c:pt idx="4">
                  <c:v>224</c:v>
                </c:pt>
                <c:pt idx="5">
                  <c:v>#N/A</c:v>
                </c:pt>
                <c:pt idx="6">
                  <c:v>#N/A</c:v>
                </c:pt>
                <c:pt idx="7">
                  <c:v>281</c:v>
                </c:pt>
                <c:pt idx="8">
                  <c:v>#N/A</c:v>
                </c:pt>
                <c:pt idx="9">
                  <c:v>#N/A</c:v>
                </c:pt>
                <c:pt idx="10">
                  <c:v>267</c:v>
                </c:pt>
                <c:pt idx="11">
                  <c:v>#N/A</c:v>
                </c:pt>
                <c:pt idx="12">
                  <c:v>#N/A</c:v>
                </c:pt>
                <c:pt idx="13">
                  <c:v>257</c:v>
                </c:pt>
                <c:pt idx="14">
                  <c:v>#N/A</c:v>
                </c:pt>
              </c:numCache>
            </c:numRef>
          </c:val>
          <c:smooth val="0"/>
          <c:extLst>
            <c:ext xmlns:c16="http://schemas.microsoft.com/office/drawing/2014/chart" uri="{C3380CC4-5D6E-409C-BE32-E72D297353CC}">
              <c16:uniqueId val="{00000008-DF58-4888-9D0F-23EA958E65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7323</c:v>
                </c:pt>
                <c:pt idx="5">
                  <c:v>7272</c:v>
                </c:pt>
                <c:pt idx="8">
                  <c:v>7085</c:v>
                </c:pt>
                <c:pt idx="11">
                  <c:v>6716</c:v>
                </c:pt>
                <c:pt idx="14">
                  <c:v>6311</c:v>
                </c:pt>
              </c:numCache>
            </c:numRef>
          </c:val>
          <c:extLst>
            <c:ext xmlns:c16="http://schemas.microsoft.com/office/drawing/2014/chart" uri="{C3380CC4-5D6E-409C-BE32-E72D297353CC}">
              <c16:uniqueId val="{00000000-9778-4A52-8DA8-A2C2CB97C9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778-4A52-8DA8-A2C2CB97C9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6808</c:v>
                </c:pt>
                <c:pt idx="5">
                  <c:v>7284</c:v>
                </c:pt>
                <c:pt idx="8">
                  <c:v>7581</c:v>
                </c:pt>
                <c:pt idx="11">
                  <c:v>7557</c:v>
                </c:pt>
                <c:pt idx="14">
                  <c:v>6702</c:v>
                </c:pt>
              </c:numCache>
            </c:numRef>
          </c:val>
          <c:extLst>
            <c:ext xmlns:c16="http://schemas.microsoft.com/office/drawing/2014/chart" uri="{C3380CC4-5D6E-409C-BE32-E72D297353CC}">
              <c16:uniqueId val="{00000002-9778-4A52-8DA8-A2C2CB97C9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78-4A52-8DA8-A2C2CB97C9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78-4A52-8DA8-A2C2CB97C9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78-4A52-8DA8-A2C2CB97C9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2217</c:v>
                </c:pt>
                <c:pt idx="3">
                  <c:v>2149</c:v>
                </c:pt>
                <c:pt idx="6">
                  <c:v>2176</c:v>
                </c:pt>
                <c:pt idx="9">
                  <c:v>2240</c:v>
                </c:pt>
                <c:pt idx="12">
                  <c:v>2152</c:v>
                </c:pt>
              </c:numCache>
            </c:numRef>
          </c:val>
          <c:extLst>
            <c:ext xmlns:c16="http://schemas.microsoft.com/office/drawing/2014/chart" uri="{C3380CC4-5D6E-409C-BE32-E72D297353CC}">
              <c16:uniqueId val="{00000006-9778-4A52-8DA8-A2C2CB97C9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c:v>
                </c:pt>
                <c:pt idx="3">
                  <c:v>25</c:v>
                </c:pt>
                <c:pt idx="6">
                  <c:v>7</c:v>
                </c:pt>
                <c:pt idx="9">
                  <c:v>0</c:v>
                </c:pt>
                <c:pt idx="12">
                  <c:v>0</c:v>
                </c:pt>
              </c:numCache>
            </c:numRef>
          </c:val>
          <c:extLst>
            <c:ext xmlns:c16="http://schemas.microsoft.com/office/drawing/2014/chart" uri="{C3380CC4-5D6E-409C-BE32-E72D297353CC}">
              <c16:uniqueId val="{00000007-9778-4A52-8DA8-A2C2CB97C9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1684</c:v>
                </c:pt>
                <c:pt idx="3">
                  <c:v>1686</c:v>
                </c:pt>
                <c:pt idx="6">
                  <c:v>1259</c:v>
                </c:pt>
                <c:pt idx="9">
                  <c:v>1178</c:v>
                </c:pt>
                <c:pt idx="12">
                  <c:v>948</c:v>
                </c:pt>
              </c:numCache>
            </c:numRef>
          </c:val>
          <c:extLst>
            <c:ext xmlns:c16="http://schemas.microsoft.com/office/drawing/2014/chart" uri="{C3380CC4-5D6E-409C-BE32-E72D297353CC}">
              <c16:uniqueId val="{00000008-9778-4A52-8DA8-A2C2CB97C9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778-4A52-8DA8-A2C2CB97C9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9075</c:v>
                </c:pt>
                <c:pt idx="3">
                  <c:v>9078</c:v>
                </c:pt>
                <c:pt idx="6">
                  <c:v>8857</c:v>
                </c:pt>
                <c:pt idx="9">
                  <c:v>8417</c:v>
                </c:pt>
                <c:pt idx="12">
                  <c:v>7984</c:v>
                </c:pt>
              </c:numCache>
            </c:numRef>
          </c:val>
          <c:extLst>
            <c:ext xmlns:c16="http://schemas.microsoft.com/office/drawing/2014/chart" uri="{C3380CC4-5D6E-409C-BE32-E72D297353CC}">
              <c16:uniqueId val="{0000000A-9778-4A52-8DA8-A2C2CB97C9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78-4A52-8DA8-A2C2CB97C9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3560</c:v>
                </c:pt>
                <c:pt idx="1">
                  <c:v>3392</c:v>
                </c:pt>
                <c:pt idx="2">
                  <c:v>2920</c:v>
                </c:pt>
              </c:numCache>
            </c:numRef>
          </c:val>
          <c:extLst>
            <c:ext xmlns:c16="http://schemas.microsoft.com/office/drawing/2014/chart" uri="{C3380CC4-5D6E-409C-BE32-E72D297353CC}">
              <c16:uniqueId val="{00000000-BBF0-4BD1-8C58-FAB27ED845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c:v>
                </c:pt>
                <c:pt idx="1">
                  <c:v>121</c:v>
                </c:pt>
                <c:pt idx="2">
                  <c:v>109</c:v>
                </c:pt>
              </c:numCache>
            </c:numRef>
          </c:val>
          <c:extLst>
            <c:ext xmlns:c16="http://schemas.microsoft.com/office/drawing/2014/chart" uri="{C3380CC4-5D6E-409C-BE32-E72D297353CC}">
              <c16:uniqueId val="{00000001-BBF0-4BD1-8C58-FAB27ED845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3494</c:v>
                </c:pt>
                <c:pt idx="1">
                  <c:v>3660</c:v>
                </c:pt>
                <c:pt idx="2">
                  <c:v>3276</c:v>
                </c:pt>
              </c:numCache>
            </c:numRef>
          </c:val>
          <c:extLst>
            <c:ext xmlns:c16="http://schemas.microsoft.com/office/drawing/2014/chart" uri="{C3380CC4-5D6E-409C-BE32-E72D297353CC}">
              <c16:uniqueId val="{00000002-BBF0-4BD1-8C58-FAB27ED845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年度は前年度と比較して減少したが、令和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近年の大型事業実施に伴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い再度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することが見込まれている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今後、美化センターの改修等大型事業の実施が予定されており、起債額が増加することが見込まれる。その影響を軽減するため、起債対象事業の年度間の平準化に努める。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将来負担額における公営企業債等繰入見込額の減は、産業団地整備事業の土地売却により地方債を一部一括償還したことが要因となっている。今後さらに産業団地の売却が進むことにより、この公営企業債等繰入見込額は減少する見込みである。　</a:t>
          </a:r>
          <a:endParaRPr lang="ja-JP" altLang="ja-JP" sz="1400">
            <a:effectLst/>
          </a:endParaRPr>
        </a:p>
        <a:p>
          <a:r>
            <a:rPr kumimoji="1" lang="ja-JP" altLang="ja-JP" sz="1400">
              <a:solidFill>
                <a:schemeClr val="dk1"/>
              </a:solidFill>
              <a:effectLst/>
              <a:latin typeface="+mn-lt"/>
              <a:ea typeface="+mn-ea"/>
              <a:cs typeface="+mn-cs"/>
            </a:rPr>
            <a:t>　一般会計の地方債残高について近年は減少の傾向にあるが、今後</a:t>
          </a:r>
          <a:r>
            <a:rPr kumimoji="1" lang="ja-JP" altLang="en-US" sz="1400">
              <a:solidFill>
                <a:schemeClr val="dk1"/>
              </a:solidFill>
              <a:effectLst/>
              <a:latin typeface="+mn-lt"/>
              <a:ea typeface="+mn-ea"/>
              <a:cs typeface="+mn-cs"/>
            </a:rPr>
            <a:t>美化センター改修事業等</a:t>
          </a:r>
          <a:r>
            <a:rPr kumimoji="1" lang="ja-JP" altLang="ja-JP" sz="1400">
              <a:solidFill>
                <a:schemeClr val="dk1"/>
              </a:solidFill>
              <a:effectLst/>
              <a:latin typeface="+mn-lt"/>
              <a:ea typeface="+mn-ea"/>
              <a:cs typeface="+mn-cs"/>
            </a:rPr>
            <a:t>大型事業実施に伴う起債の増額が見込まれるため、起債対象事業の年度間の平準化に努める。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宮崎県えびの市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基金積立額が約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千万円に対し、取崩額が約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千万円であったため、令和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千万円となり、前年度から約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億円取り崩したことと、心のふるさと基金を約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千万円取り崩したことによるもの。</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本的には、それぞれの基金使途目的に基づいて積立て取崩しを行っていくが、喫緊の課題である公共施設の老朽化への対応や、今後実施する大型建設事業に備え、公共施設等整備基金を中心に特定目的基金の積立てを行う方針。</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公共施設等整備基金：公共施設の建設や維持補修に係る財源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心のふるさと基金：心のふるさと寄附金の寄附者が指定した地域福祉の充実・自然環境保全・伝統文化保全に関する事業等の財源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職員退職手当基金：職員の退職手当の財源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ぷらいど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基金：市民が実施するまちづくりを推進するため、市内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地区の地域運営協議会事業の財源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子育て支援対策基金：第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子以降の保育料無償化給付等に係る事業の財源</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心のふるさと寄附金が減少したことにより基金積立金も減少したが、公共施設等整備基金の積立てが前年度より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万円減となったことにより、特定目的基金全体の令和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年度積立額は前年度より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ぷらいど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基金は、使途目的の事業の財源とするため基金を取り崩しているが、現在積立ては行っていないため、年々減少している。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それぞれの基金使途目的に基づいて積立て取崩しを行っていく。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心のふるさと寄附金の収入額が想定より約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億円程度下回ったことにより、歳入の不足分を補うために取り崩したことで、前年度より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災害など不測の事態へ対応するための経費として、また収支の不足等に対応し安定した財政運営を行っていくため、実質収支の黒字を維持し、財政調整基金への積立額を確保していく。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年度に積み立てた臨時財政対策債の償還分として、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千円を取り崩したことによるもの。</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償還計画に基づきそれぞれの地方債を償還していき、収支のバランスを見ながら積立て取崩しを行っていく。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
16,692
282.93
14,371,852
13,883,767
308,012
6,765,513
7,983,669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ポイント増となったが、過去５年間の推移をみるとほぼ横ばいの状態である。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引き続き過疎化や高齢化が進む中、歳入は地方交付税や国県支出金の占める割合が高く、自主財源の確保に課題がある。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第６次総合計画に沿った施策を進めつつ、歳出の徹底的な見直しに取り組み、市税の徴収強化、産業団地への企業誘致等による歳入確保に継続して取り組み、財政基盤の強化に努める。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比べると</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ポイント上がり、類似団体平均値より高くなっている。国の給与改定や会計年度任用職員の勤勉手当</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支給開始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の影響により人件費・扶助費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の経常一般財源が増となったことによ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る比率が上昇した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。「えびの市定員管理計画」により人員削減による人件費の抑制に努める。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43543</xdr:rowOff>
    </xdr:from>
    <xdr:to>
      <xdr:col>23</xdr:col>
      <xdr:colOff>133350</xdr:colOff>
      <xdr:row>61</xdr:row>
      <xdr:rowOff>160746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01993"/>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70213</xdr:rowOff>
    </xdr:from>
    <xdr:to>
      <xdr:col>19</xdr:col>
      <xdr:colOff>133350</xdr:colOff>
      <xdr:row>61</xdr:row>
      <xdr:rowOff>43543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5721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131354</xdr:rowOff>
    </xdr:from>
    <xdr:to>
      <xdr:col>15</xdr:col>
      <xdr:colOff>82550</xdr:colOff>
      <xdr:row>60</xdr:row>
      <xdr:rowOff>70213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46904"/>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131354</xdr:rowOff>
    </xdr:from>
    <xdr:to>
      <xdr:col>11</xdr:col>
      <xdr:colOff>31750</xdr:colOff>
      <xdr:row>60</xdr:row>
      <xdr:rowOff>52977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4690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109946</xdr:rowOff>
    </xdr:from>
    <xdr:to>
      <xdr:col>23</xdr:col>
      <xdr:colOff>184150</xdr:colOff>
      <xdr:row>62</xdr:row>
      <xdr:rowOff>40096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82023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4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164193</xdr:rowOff>
    </xdr:from>
    <xdr:to>
      <xdr:col>19</xdr:col>
      <xdr:colOff>184150</xdr:colOff>
      <xdr:row>61</xdr:row>
      <xdr:rowOff>94343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79120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37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19413</xdr:rowOff>
    </xdr:from>
    <xdr:to>
      <xdr:col>15</xdr:col>
      <xdr:colOff>133350</xdr:colOff>
      <xdr:row>60</xdr:row>
      <xdr:rowOff>121013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80554</xdr:rowOff>
    </xdr:from>
    <xdr:to>
      <xdr:col>11</xdr:col>
      <xdr:colOff>82550</xdr:colOff>
      <xdr:row>60</xdr:row>
      <xdr:rowOff>10704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166931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2177</xdr:rowOff>
    </xdr:from>
    <xdr:to>
      <xdr:col>7</xdr:col>
      <xdr:colOff>31750</xdr:colOff>
      <xdr:row>60</xdr:row>
      <xdr:rowOff>103777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113954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給与改定や会計年度任用職員の勤勉手当の新設による人件費</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173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、物件費も近年の物価高騰の影響もあり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％）増となり、対前年度比較で人口一人当たり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22,986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円の増となっており、類似団体平均を上回った。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引き続</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物価高騰等による物件費・人件費の増が見込まれるが、各業務の必要性の再点検を行い、無駄を徹底的に排除して、経費抑制に努める。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54673</xdr:rowOff>
    </xdr:from>
    <xdr:to>
      <xdr:col>23</xdr:col>
      <xdr:colOff>133350</xdr:colOff>
      <xdr:row>81</xdr:row>
      <xdr:rowOff>60218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2123"/>
          <a:ext cx="8382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52374</xdr:rowOff>
    </xdr:from>
    <xdr:to>
      <xdr:col>19</xdr:col>
      <xdr:colOff>133350</xdr:colOff>
      <xdr:row>81</xdr:row>
      <xdr:rowOff>54673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9824"/>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52374</xdr:rowOff>
    </xdr:from>
    <xdr:to>
      <xdr:col>15</xdr:col>
      <xdr:colOff>82550</xdr:colOff>
      <xdr:row>81</xdr:row>
      <xdr:rowOff>53690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39824"/>
          <a:ext cx="889000" cy="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47819</xdr:rowOff>
    </xdr:from>
    <xdr:to>
      <xdr:col>11</xdr:col>
      <xdr:colOff>31750</xdr:colOff>
      <xdr:row>81</xdr:row>
      <xdr:rowOff>53690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5269"/>
          <a:ext cx="8890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9418</xdr:rowOff>
    </xdr:from>
    <xdr:to>
      <xdr:col>23</xdr:col>
      <xdr:colOff>184150</xdr:colOff>
      <xdr:row>81</xdr:row>
      <xdr:rowOff>111018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57695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3873</xdr:rowOff>
    </xdr:from>
    <xdr:to>
      <xdr:col>19</xdr:col>
      <xdr:colOff>184150</xdr:colOff>
      <xdr:row>81</xdr:row>
      <xdr:rowOff>105473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90250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7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1574</xdr:rowOff>
    </xdr:from>
    <xdr:to>
      <xdr:col>15</xdr:col>
      <xdr:colOff>133350</xdr:colOff>
      <xdr:row>81</xdr:row>
      <xdr:rowOff>103174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87951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2890</xdr:rowOff>
    </xdr:from>
    <xdr:to>
      <xdr:col>11</xdr:col>
      <xdr:colOff>82550</xdr:colOff>
      <xdr:row>81</xdr:row>
      <xdr:rowOff>104490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89267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168469</xdr:rowOff>
    </xdr:from>
    <xdr:to>
      <xdr:col>7</xdr:col>
      <xdr:colOff>31750</xdr:colOff>
      <xdr:row>81</xdr:row>
      <xdr:rowOff>98619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83396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全国市平均より低い状態であるが、類似団体平均より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ポイント高い状態となっている。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15421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911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118836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601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118836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84364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技師の前倒し採用をしたこともあり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人増となり、人口が前年より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業務の見直し等を継続するとともに、令和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月に策定した「えびの市定員管理計画」により職員数の適正な定員管理に努める。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167640</xdr:rowOff>
    </xdr:from>
    <xdr:to>
      <xdr:col>81</xdr:col>
      <xdr:colOff>44450</xdr:colOff>
      <xdr:row>62</xdr:row>
      <xdr:rowOff>33189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26090"/>
          <a:ext cx="8382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141901</xdr:rowOff>
    </xdr:from>
    <xdr:to>
      <xdr:col>77</xdr:col>
      <xdr:colOff>44450</xdr:colOff>
      <xdr:row>61</xdr:row>
      <xdr:rowOff>167640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00351"/>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129836</xdr:rowOff>
    </xdr:from>
    <xdr:to>
      <xdr:col>72</xdr:col>
      <xdr:colOff>203200</xdr:colOff>
      <xdr:row>61</xdr:row>
      <xdr:rowOff>141901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8828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100076</xdr:rowOff>
    </xdr:from>
    <xdr:to>
      <xdr:col>68</xdr:col>
      <xdr:colOff>152400</xdr:colOff>
      <xdr:row>61</xdr:row>
      <xdr:rowOff>129836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58526"/>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153839</xdr:rowOff>
    </xdr:from>
    <xdr:to>
      <xdr:col>81</xdr:col>
      <xdr:colOff>95250</xdr:colOff>
      <xdr:row>62</xdr:row>
      <xdr:rowOff>83989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1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125916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8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116840</xdr:rowOff>
    </xdr:from>
    <xdr:to>
      <xdr:col>77</xdr:col>
      <xdr:colOff>95250</xdr:colOff>
      <xdr:row>62</xdr:row>
      <xdr:rowOff>46990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31767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91101</xdr:rowOff>
    </xdr:from>
    <xdr:to>
      <xdr:col>73</xdr:col>
      <xdr:colOff>44450</xdr:colOff>
      <xdr:row>62</xdr:row>
      <xdr:rowOff>21251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6028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3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79036</xdr:rowOff>
    </xdr:from>
    <xdr:to>
      <xdr:col>68</xdr:col>
      <xdr:colOff>203200</xdr:colOff>
      <xdr:row>62</xdr:row>
      <xdr:rowOff>9186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165413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2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49276</xdr:rowOff>
    </xdr:from>
    <xdr:to>
      <xdr:col>64</xdr:col>
      <xdr:colOff>152400</xdr:colOff>
      <xdr:row>61</xdr:row>
      <xdr:rowOff>150876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135653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宮崎県平均及び類似団体の平均</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下回っているものの前年度からは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増となった要因は、令和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年度単年度としては公債費の減もあり比率減となったが、当該比率は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相対的に低い数値であった令和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年度の単年度比率が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ヵ年平均値に算入されなくなったことにより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ヵ年平均の比率は増となったもの。</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今後、美化センター焼却施設の改修や防災無線の更新等大型事業の実施が予定されており、起債額が増加することが見込まれる。その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影響を軽減するため、起債対象事業の年度間の平準化に努める。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92922</xdr:rowOff>
    </xdr:from>
    <xdr:to>
      <xdr:col>81</xdr:col>
      <xdr:colOff>44450</xdr:colOff>
      <xdr:row>36</xdr:row>
      <xdr:rowOff>96943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26512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84878</xdr:rowOff>
    </xdr:from>
    <xdr:to>
      <xdr:col>77</xdr:col>
      <xdr:colOff>44450</xdr:colOff>
      <xdr:row>36</xdr:row>
      <xdr:rowOff>92922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5707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70803</xdr:rowOff>
    </xdr:from>
    <xdr:to>
      <xdr:col>72</xdr:col>
      <xdr:colOff>203200</xdr:colOff>
      <xdr:row>36</xdr:row>
      <xdr:rowOff>84878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43003"/>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62759</xdr:rowOff>
    </xdr:from>
    <xdr:to>
      <xdr:col>68</xdr:col>
      <xdr:colOff>152400</xdr:colOff>
      <xdr:row>36</xdr:row>
      <xdr:rowOff>70803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23495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46143</xdr:rowOff>
    </xdr:from>
    <xdr:to>
      <xdr:col>81</xdr:col>
      <xdr:colOff>95250</xdr:colOff>
      <xdr:row>36</xdr:row>
      <xdr:rowOff>147743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62670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6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42122</xdr:rowOff>
    </xdr:from>
    <xdr:to>
      <xdr:col>77</xdr:col>
      <xdr:colOff>95250</xdr:colOff>
      <xdr:row>36</xdr:row>
      <xdr:rowOff>143722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153899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5983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34078</xdr:rowOff>
    </xdr:from>
    <xdr:to>
      <xdr:col>73</xdr:col>
      <xdr:colOff>44450</xdr:colOff>
      <xdr:row>36</xdr:row>
      <xdr:rowOff>135678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145855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59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20003</xdr:rowOff>
    </xdr:from>
    <xdr:to>
      <xdr:col>68</xdr:col>
      <xdr:colOff>203200</xdr:colOff>
      <xdr:row>36</xdr:row>
      <xdr:rowOff>121603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131780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6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11959</xdr:rowOff>
    </xdr:from>
    <xdr:to>
      <xdr:col>64</xdr:col>
      <xdr:colOff>152400</xdr:colOff>
      <xdr:row>36</xdr:row>
      <xdr:rowOff>113559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18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123736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95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将来負担比率は、基金等の充当可能財源が将来負担額を上回っているため、引き続いて算出されていない。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今後も公債費等義務的経費を伴う事業については、実施事業の適正化を図り、財政の健全化に努める。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
16,692
282.93
14,371,852
13,883,767
308,012
6,765,513
7,983,669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ポイント増加して、依然として類似団体内・全国平均と比較しても高い水準となっている。前年度からの増の主な要因として、会計年度任用職員の勤勉手当の支給開始や退職者数の増に</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退職手当の増がある。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今後も、事務事業の見直し、改革を進めながら職員の適正配置に引き続き努める。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159004</xdr:rowOff>
    </xdr:from>
    <xdr:to>
      <xdr:col>24</xdr:col>
      <xdr:colOff>25400</xdr:colOff>
      <xdr:row>39</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741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117856</xdr:rowOff>
    </xdr:from>
    <xdr:to>
      <xdr:col>19</xdr:col>
      <xdr:colOff>187325</xdr:colOff>
      <xdr:row>38</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329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62992</xdr:rowOff>
    </xdr:from>
    <xdr:to>
      <xdr:col>15</xdr:col>
      <xdr:colOff>98425</xdr:colOff>
      <xdr:row>38</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780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39</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780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23622</xdr:rowOff>
    </xdr:from>
    <xdr:to>
      <xdr:col>24</xdr:col>
      <xdr:colOff>76200</xdr:colOff>
      <xdr:row>39</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167149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108204</xdr:rowOff>
    </xdr:from>
    <xdr:to>
      <xdr:col>20</xdr:col>
      <xdr:colOff>38100</xdr:colOff>
      <xdr:row>39</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23131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67056</xdr:rowOff>
    </xdr:from>
    <xdr:to>
      <xdr:col>15</xdr:col>
      <xdr:colOff>149225</xdr:colOff>
      <xdr:row>38</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153433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xdr:rowOff>
    </xdr:from>
    <xdr:to>
      <xdr:col>11</xdr:col>
      <xdr:colOff>60325</xdr:colOff>
      <xdr:row>38</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140208</xdr:rowOff>
    </xdr:from>
    <xdr:to>
      <xdr:col>6</xdr:col>
      <xdr:colOff>171450</xdr:colOff>
      <xdr:row>39</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55135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今後、物価高騰等の影響により経費の増が見込まれるが、施設の統廃合などの検討を進め、経常経費の抑制を図りたい。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22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17</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711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27940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87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16</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87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扶助費の経常収支比率は、近年の下降の傾向から一転して、前年から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ポイント増となった。要因としては生活保護費の個別案件によるものや認定</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こども園・保育所関係の施設型給付費の増がある。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生活保護の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資格審査の適正化</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を図りつつ</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、市の単独事業については、事業の妥当性を検討しながら扶助費の抑制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56</xdr:row>
      <xdr:rowOff>67128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96185"/>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55</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961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1815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15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57</xdr:row>
      <xdr:rowOff>15422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03015"/>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159855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8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その他の数値は前年より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ポイント増となり、類似団体平均を上回る状態が続いている。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繰出金は、特に介護保険特別会計への繰出金が多額になっていることもあり高い水準となっている。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各施設の老朽化に伴い、維持補修費の増加が見込まれることから「えびの市公共施設等総合管理計画」に基づいて計画的かつ適正な施設管理に努める。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107950</xdr:rowOff>
    </xdr:from>
    <xdr:to>
      <xdr:col>82</xdr:col>
      <xdr:colOff>107950</xdr:colOff>
      <xdr:row>61</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566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107950</xdr:rowOff>
    </xdr:from>
    <xdr:to>
      <xdr:col>78</xdr:col>
      <xdr:colOff>69850</xdr:colOff>
      <xdr:row>61</xdr:row>
      <xdr:rowOff>120650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56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120650</xdr:rowOff>
    </xdr:from>
    <xdr:to>
      <xdr:col>73</xdr:col>
      <xdr:colOff>180975</xdr:colOff>
      <xdr:row>62</xdr:row>
      <xdr:rowOff>38100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579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139700</xdr:rowOff>
    </xdr:from>
    <xdr:to>
      <xdr:col>69</xdr:col>
      <xdr:colOff>92075</xdr:colOff>
      <xdr:row>62</xdr:row>
      <xdr:rowOff>38100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4267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82550</xdr:rowOff>
    </xdr:from>
    <xdr:to>
      <xdr:col>82</xdr:col>
      <xdr:colOff>158750</xdr:colOff>
      <xdr:row>62</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57150</xdr:rowOff>
    </xdr:from>
    <xdr:to>
      <xdr:col>78</xdr:col>
      <xdr:colOff>120650</xdr:colOff>
      <xdr:row>61</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143527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60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69850</xdr:rowOff>
    </xdr:from>
    <xdr:to>
      <xdr:col>74</xdr:col>
      <xdr:colOff>31750</xdr:colOff>
      <xdr:row>62</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156227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158750</xdr:rowOff>
    </xdr:from>
    <xdr:to>
      <xdr:col>69</xdr:col>
      <xdr:colOff>142875</xdr:colOff>
      <xdr:row>62</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70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88900</xdr:rowOff>
    </xdr:from>
    <xdr:to>
      <xdr:col>65</xdr:col>
      <xdr:colOff>53975</xdr:colOff>
      <xdr:row>61</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ポイントの減となり、引き続き類似団体平均を下回っている。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今後も、補助金等の適正化に関する指針により必要性の低い補助金は見直しや廃止をして、補助金適正化に努める。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53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397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ポイント低い数値となっており、過去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年間でも継続して低い状態となっている。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ただし、今後、美化センターの改修や防災無線の更新等大型事業の実施が予定されており、公債費の増加が見込まれる。大型事業実施の影響を軽減するため、起債対象事業の年度間の平準化に努める。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79375</xdr:rowOff>
    </xdr:from>
    <xdr:to>
      <xdr:col>24</xdr:col>
      <xdr:colOff>25400</xdr:colOff>
      <xdr:row>74</xdr:row>
      <xdr:rowOff>90805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666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85090</xdr:rowOff>
    </xdr:from>
    <xdr:to>
      <xdr:col>19</xdr:col>
      <xdr:colOff>187325</xdr:colOff>
      <xdr:row>74</xdr:row>
      <xdr:rowOff>90805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7723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43180</xdr:rowOff>
    </xdr:from>
    <xdr:to>
      <xdr:col>15</xdr:col>
      <xdr:colOff>98425</xdr:colOff>
      <xdr:row>74</xdr:row>
      <xdr:rowOff>85090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30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43180</xdr:rowOff>
    </xdr:from>
    <xdr:to>
      <xdr:col>11</xdr:col>
      <xdr:colOff>9525</xdr:colOff>
      <xdr:row>74</xdr:row>
      <xdr:rowOff>45085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304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28575</xdr:rowOff>
    </xdr:from>
    <xdr:to>
      <xdr:col>24</xdr:col>
      <xdr:colOff>76200</xdr:colOff>
      <xdr:row>74</xdr:row>
      <xdr:rowOff>130175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108602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2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40005</xdr:rowOff>
    </xdr:from>
    <xdr:to>
      <xdr:col>20</xdr:col>
      <xdr:colOff>38100</xdr:colOff>
      <xdr:row>74</xdr:row>
      <xdr:rowOff>141605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151782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9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34290</xdr:rowOff>
    </xdr:from>
    <xdr:to>
      <xdr:col>15</xdr:col>
      <xdr:colOff>149225</xdr:colOff>
      <xdr:row>74</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146067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163830</xdr:rowOff>
    </xdr:from>
    <xdr:to>
      <xdr:col>11</xdr:col>
      <xdr:colOff>60325</xdr:colOff>
      <xdr:row>74</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104157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165735</xdr:rowOff>
    </xdr:from>
    <xdr:to>
      <xdr:col>6</xdr:col>
      <xdr:colOff>171450</xdr:colOff>
      <xdr:row>74</xdr:row>
      <xdr:rowOff>95885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6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106062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4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ポイント増となり、依然として類似団体との比較で高い水準である。これは、人件費・その他が高いことが要因となっている。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当初予算編成において経常経費のシーリングをかけ、単独事業の見直しを図り、また実施する事業の選択と集中をして財政圧縮も図り、市税徴収率の向上を図り税財源の確保にも努める。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65278</xdr:rowOff>
    </xdr:from>
    <xdr:to>
      <xdr:col>82</xdr:col>
      <xdr:colOff>107950</xdr:colOff>
      <xdr:row>80</xdr:row>
      <xdr:rowOff>76708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609828"/>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79</xdr:row>
      <xdr:rowOff>65278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3152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8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131572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858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25908</xdr:rowOff>
    </xdr:from>
    <xdr:to>
      <xdr:col>82</xdr:col>
      <xdr:colOff>158750</xdr:colOff>
      <xdr:row>80</xdr:row>
      <xdr:rowOff>127508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105935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5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14478</xdr:rowOff>
    </xdr:from>
    <xdr:to>
      <xdr:col>78</xdr:col>
      <xdr:colOff>120650</xdr:colOff>
      <xdr:row>79</xdr:row>
      <xdr:rowOff>116078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100855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80772</xdr:rowOff>
    </xdr:from>
    <xdr:to>
      <xdr:col>65</xdr:col>
      <xdr:colOff>53975</xdr:colOff>
      <xdr:row>79</xdr:row>
      <xdr:rowOff>10922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167149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40084</xdr:rowOff>
    </xdr:from>
    <xdr:to>
      <xdr:col>29</xdr:col>
      <xdr:colOff>127000</xdr:colOff>
      <xdr:row>15</xdr:row>
      <xdr:rowOff>168929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59459"/>
          <a:ext cx="647700" cy="128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168929</xdr:rowOff>
    </xdr:from>
    <xdr:to>
      <xdr:col>26</xdr:col>
      <xdr:colOff>50800</xdr:colOff>
      <xdr:row>16</xdr:row>
      <xdr:rowOff>53343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88304"/>
          <a:ext cx="698500" cy="55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53343</xdr:rowOff>
    </xdr:from>
    <xdr:to>
      <xdr:col>22</xdr:col>
      <xdr:colOff>114300</xdr:colOff>
      <xdr:row>16</xdr:row>
      <xdr:rowOff>57629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44168"/>
          <a:ext cx="698500" cy="4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57629</xdr:rowOff>
    </xdr:from>
    <xdr:to>
      <xdr:col>18</xdr:col>
      <xdr:colOff>177800</xdr:colOff>
      <xdr:row>16</xdr:row>
      <xdr:rowOff>120533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48454"/>
          <a:ext cx="698500" cy="62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160734</xdr:rowOff>
    </xdr:from>
    <xdr:to>
      <xdr:col>29</xdr:col>
      <xdr:colOff>177800</xdr:colOff>
      <xdr:row>15</xdr:row>
      <xdr:rowOff>90884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08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5811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53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118129</xdr:rowOff>
    </xdr:from>
    <xdr:to>
      <xdr:col>26</xdr:col>
      <xdr:colOff>101600</xdr:colOff>
      <xdr:row>16</xdr:row>
      <xdr:rowOff>48279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37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58456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2543</xdr:rowOff>
    </xdr:from>
    <xdr:to>
      <xdr:col>22</xdr:col>
      <xdr:colOff>165100</xdr:colOff>
      <xdr:row>16</xdr:row>
      <xdr:rowOff>104143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93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114320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6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6829</xdr:rowOff>
    </xdr:from>
    <xdr:to>
      <xdr:col>19</xdr:col>
      <xdr:colOff>38100</xdr:colOff>
      <xdr:row>16</xdr:row>
      <xdr:rowOff>108429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97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118606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6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69733</xdr:rowOff>
    </xdr:from>
    <xdr:to>
      <xdr:col>15</xdr:col>
      <xdr:colOff>101600</xdr:colOff>
      <xdr:row>16</xdr:row>
      <xdr:rowOff>171333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60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10060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2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93487</xdr:rowOff>
    </xdr:from>
    <xdr:to>
      <xdr:col>29</xdr:col>
      <xdr:colOff>127000</xdr:colOff>
      <xdr:row>38</xdr:row>
      <xdr:rowOff>94088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61087"/>
          <a:ext cx="647700" cy="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92518</xdr:rowOff>
    </xdr:from>
    <xdr:to>
      <xdr:col>26</xdr:col>
      <xdr:colOff>50800</xdr:colOff>
      <xdr:row>38</xdr:row>
      <xdr:rowOff>93487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60118"/>
          <a:ext cx="698500" cy="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92518</xdr:rowOff>
    </xdr:from>
    <xdr:to>
      <xdr:col>22</xdr:col>
      <xdr:colOff>114300</xdr:colOff>
      <xdr:row>38</xdr:row>
      <xdr:rowOff>103118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60118"/>
          <a:ext cx="698500" cy="10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103118</xdr:rowOff>
    </xdr:from>
    <xdr:to>
      <xdr:col>18</xdr:col>
      <xdr:colOff>177800</xdr:colOff>
      <xdr:row>38</xdr:row>
      <xdr:rowOff>110475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70718"/>
          <a:ext cx="698500" cy="7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43288</xdr:rowOff>
    </xdr:from>
    <xdr:to>
      <xdr:col>29</xdr:col>
      <xdr:colOff>177800</xdr:colOff>
      <xdr:row>38</xdr:row>
      <xdr:rowOff>144888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10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42687</xdr:rowOff>
    </xdr:from>
    <xdr:to>
      <xdr:col>26</xdr:col>
      <xdr:colOff>101600</xdr:colOff>
      <xdr:row>38</xdr:row>
      <xdr:rowOff>144287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510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129064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9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41718</xdr:rowOff>
    </xdr:from>
    <xdr:to>
      <xdr:col>22</xdr:col>
      <xdr:colOff>165100</xdr:colOff>
      <xdr:row>38</xdr:row>
      <xdr:rowOff>143318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509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128095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9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52318</xdr:rowOff>
    </xdr:from>
    <xdr:to>
      <xdr:col>19</xdr:col>
      <xdr:colOff>38100</xdr:colOff>
      <xdr:row>38</xdr:row>
      <xdr:rowOff>153918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19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138695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60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59675</xdr:rowOff>
    </xdr:from>
    <xdr:to>
      <xdr:col>15</xdr:col>
      <xdr:colOff>101600</xdr:colOff>
      <xdr:row>38</xdr:row>
      <xdr:rowOff>161275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2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146052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61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
16,692
282.93
14,371,852
13,883,767
308,012
6,765,513
7,983,669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160241</xdr:rowOff>
    </xdr:from>
    <xdr:to>
      <xdr:col>24</xdr:col>
      <xdr:colOff>63500</xdr:colOff>
      <xdr:row>34</xdr:row>
      <xdr:rowOff>138448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18091"/>
          <a:ext cx="838200" cy="1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138448</xdr:rowOff>
    </xdr:from>
    <xdr:to>
      <xdr:col>19</xdr:col>
      <xdr:colOff>177800</xdr:colOff>
      <xdr:row>35</xdr:row>
      <xdr:rowOff>40270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7748"/>
          <a:ext cx="889000" cy="7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162897</xdr:rowOff>
    </xdr:from>
    <xdr:to>
      <xdr:col>15</xdr:col>
      <xdr:colOff>50800</xdr:colOff>
      <xdr:row>35</xdr:row>
      <xdr:rowOff>40270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92197"/>
          <a:ext cx="889000" cy="4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162897</xdr:rowOff>
    </xdr:from>
    <xdr:to>
      <xdr:col>10</xdr:col>
      <xdr:colOff>114300</xdr:colOff>
      <xdr:row>35</xdr:row>
      <xdr:rowOff>123774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92197"/>
          <a:ext cx="889000" cy="13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109441</xdr:rowOff>
    </xdr:from>
    <xdr:to>
      <xdr:col>24</xdr:col>
      <xdr:colOff>114300</xdr:colOff>
      <xdr:row>34</xdr:row>
      <xdr:rowOff>39591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6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132318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1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87648</xdr:rowOff>
    </xdr:from>
    <xdr:to>
      <xdr:col>20</xdr:col>
      <xdr:colOff>38100</xdr:colOff>
      <xdr:row>35</xdr:row>
      <xdr:rowOff>17798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34325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9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160920</xdr:rowOff>
    </xdr:from>
    <xdr:to>
      <xdr:col>15</xdr:col>
      <xdr:colOff>101600</xdr:colOff>
      <xdr:row>35</xdr:row>
      <xdr:rowOff>91070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107597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6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112097</xdr:rowOff>
    </xdr:from>
    <xdr:to>
      <xdr:col>10</xdr:col>
      <xdr:colOff>165100</xdr:colOff>
      <xdr:row>35</xdr:row>
      <xdr:rowOff>42247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58774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72974</xdr:rowOff>
    </xdr:from>
    <xdr:to>
      <xdr:col>6</xdr:col>
      <xdr:colOff>38100</xdr:colOff>
      <xdr:row>36</xdr:row>
      <xdr:rowOff>3124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7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19651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4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112847</xdr:rowOff>
    </xdr:from>
    <xdr:to>
      <xdr:col>24</xdr:col>
      <xdr:colOff>63500</xdr:colOff>
      <xdr:row>58</xdr:row>
      <xdr:rowOff>114967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6947"/>
          <a:ext cx="838200" cy="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114967</xdr:rowOff>
    </xdr:from>
    <xdr:to>
      <xdr:col>19</xdr:col>
      <xdr:colOff>177800</xdr:colOff>
      <xdr:row>58</xdr:row>
      <xdr:rowOff>115777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9067"/>
          <a:ext cx="8890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113841</xdr:rowOff>
    </xdr:from>
    <xdr:to>
      <xdr:col>15</xdr:col>
      <xdr:colOff>50800</xdr:colOff>
      <xdr:row>58</xdr:row>
      <xdr:rowOff>115777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57941"/>
          <a:ext cx="889000" cy="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113841</xdr:rowOff>
    </xdr:from>
    <xdr:to>
      <xdr:col>10</xdr:col>
      <xdr:colOff>114300</xdr:colOff>
      <xdr:row>58</xdr:row>
      <xdr:rowOff>116773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7941"/>
          <a:ext cx="889000" cy="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62047</xdr:rowOff>
    </xdr:from>
    <xdr:to>
      <xdr:col>24</xdr:col>
      <xdr:colOff>114300</xdr:colOff>
      <xdr:row>58</xdr:row>
      <xdr:rowOff>163647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21424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64167</xdr:rowOff>
    </xdr:from>
    <xdr:to>
      <xdr:col>20</xdr:col>
      <xdr:colOff>38100</xdr:colOff>
      <xdr:row>58</xdr:row>
      <xdr:rowOff>165767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10844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64977</xdr:rowOff>
    </xdr:from>
    <xdr:to>
      <xdr:col>15</xdr:col>
      <xdr:colOff>101600</xdr:colOff>
      <xdr:row>58</xdr:row>
      <xdr:rowOff>166577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11654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63041</xdr:rowOff>
    </xdr:from>
    <xdr:to>
      <xdr:col>10</xdr:col>
      <xdr:colOff>165100</xdr:colOff>
      <xdr:row>58</xdr:row>
      <xdr:rowOff>164641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9718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65973</xdr:rowOff>
    </xdr:from>
    <xdr:to>
      <xdr:col>6</xdr:col>
      <xdr:colOff>38100</xdr:colOff>
      <xdr:row>58</xdr:row>
      <xdr:rowOff>167573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12650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147396</xdr:rowOff>
    </xdr:from>
    <xdr:to>
      <xdr:col>24</xdr:col>
      <xdr:colOff>63500</xdr:colOff>
      <xdr:row>77</xdr:row>
      <xdr:rowOff>163094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49046"/>
          <a:ext cx="8382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163094</xdr:rowOff>
    </xdr:from>
    <xdr:to>
      <xdr:col>19</xdr:col>
      <xdr:colOff>177800</xdr:colOff>
      <xdr:row>78</xdr:row>
      <xdr:rowOff>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64744"/>
          <a:ext cx="889000" cy="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xdr:rowOff>
    </xdr:from>
    <xdr:to>
      <xdr:col>15</xdr:col>
      <xdr:colOff>50800</xdr:colOff>
      <xdr:row>78</xdr:row>
      <xdr:rowOff>40539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73112"/>
          <a:ext cx="889000" cy="4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40539</xdr:rowOff>
    </xdr:from>
    <xdr:to>
      <xdr:col>10</xdr:col>
      <xdr:colOff>114300</xdr:colOff>
      <xdr:row>78</xdr:row>
      <xdr:rowOff>117260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13639"/>
          <a:ext cx="889000" cy="7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96596</xdr:rowOff>
    </xdr:from>
    <xdr:to>
      <xdr:col>24</xdr:col>
      <xdr:colOff>114300</xdr:colOff>
      <xdr:row>78</xdr:row>
      <xdr:rowOff>26746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9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119473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112294</xdr:rowOff>
    </xdr:from>
    <xdr:to>
      <xdr:col>20</xdr:col>
      <xdr:colOff>38100</xdr:colOff>
      <xdr:row>78</xdr:row>
      <xdr:rowOff>42444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58971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8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120662</xdr:rowOff>
    </xdr:from>
    <xdr:to>
      <xdr:col>15</xdr:col>
      <xdr:colOff>101600</xdr:colOff>
      <xdr:row>78</xdr:row>
      <xdr:rowOff>50812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67339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9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161189</xdr:rowOff>
    </xdr:from>
    <xdr:to>
      <xdr:col>10</xdr:col>
      <xdr:colOff>165100</xdr:colOff>
      <xdr:row>78</xdr:row>
      <xdr:rowOff>91339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107866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66460</xdr:rowOff>
    </xdr:from>
    <xdr:to>
      <xdr:col>6</xdr:col>
      <xdr:colOff>38100</xdr:colOff>
      <xdr:row>78</xdr:row>
      <xdr:rowOff>168060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159187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160868</xdr:rowOff>
    </xdr:from>
    <xdr:to>
      <xdr:col>24</xdr:col>
      <xdr:colOff>63500</xdr:colOff>
      <xdr:row>94</xdr:row>
      <xdr:rowOff>128591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05718"/>
          <a:ext cx="838200" cy="13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128591</xdr:rowOff>
    </xdr:from>
    <xdr:to>
      <xdr:col>19</xdr:col>
      <xdr:colOff>177800</xdr:colOff>
      <xdr:row>95</xdr:row>
      <xdr:rowOff>39596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44891"/>
          <a:ext cx="889000" cy="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36175</xdr:rowOff>
    </xdr:from>
    <xdr:to>
      <xdr:col>15</xdr:col>
      <xdr:colOff>50800</xdr:colOff>
      <xdr:row>95</xdr:row>
      <xdr:rowOff>39596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52475"/>
          <a:ext cx="889000" cy="17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36175</xdr:rowOff>
    </xdr:from>
    <xdr:to>
      <xdr:col>10</xdr:col>
      <xdr:colOff>114300</xdr:colOff>
      <xdr:row>95</xdr:row>
      <xdr:rowOff>112330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52475"/>
          <a:ext cx="889000" cy="24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110068</xdr:rowOff>
    </xdr:from>
    <xdr:to>
      <xdr:col>24</xdr:col>
      <xdr:colOff>114300</xdr:colOff>
      <xdr:row>94</xdr:row>
      <xdr:rowOff>40218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5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132945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0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77791</xdr:rowOff>
    </xdr:from>
    <xdr:to>
      <xdr:col>20</xdr:col>
      <xdr:colOff>38100</xdr:colOff>
      <xdr:row>95</xdr:row>
      <xdr:rowOff>7941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24468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6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160246</xdr:rowOff>
    </xdr:from>
    <xdr:to>
      <xdr:col>15</xdr:col>
      <xdr:colOff>101600</xdr:colOff>
      <xdr:row>95</xdr:row>
      <xdr:rowOff>90396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7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106923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5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156825</xdr:rowOff>
    </xdr:from>
    <xdr:to>
      <xdr:col>10</xdr:col>
      <xdr:colOff>165100</xdr:colOff>
      <xdr:row>94</xdr:row>
      <xdr:rowOff>86975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103502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61530</xdr:rowOff>
    </xdr:from>
    <xdr:to>
      <xdr:col>6</xdr:col>
      <xdr:colOff>38100</xdr:colOff>
      <xdr:row>95</xdr:row>
      <xdr:rowOff>163130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8207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2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136526</xdr:rowOff>
    </xdr:from>
    <xdr:to>
      <xdr:col>55</xdr:col>
      <xdr:colOff>0</xdr:colOff>
      <xdr:row>37</xdr:row>
      <xdr:rowOff>159082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80176"/>
          <a:ext cx="838200" cy="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136526</xdr:rowOff>
    </xdr:from>
    <xdr:to>
      <xdr:col>50</xdr:col>
      <xdr:colOff>114300</xdr:colOff>
      <xdr:row>37</xdr:row>
      <xdr:rowOff>157002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80176"/>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137662</xdr:rowOff>
    </xdr:from>
    <xdr:to>
      <xdr:col>45</xdr:col>
      <xdr:colOff>177800</xdr:colOff>
      <xdr:row>37</xdr:row>
      <xdr:rowOff>157002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81312"/>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72400</xdr:rowOff>
    </xdr:from>
    <xdr:to>
      <xdr:col>41</xdr:col>
      <xdr:colOff>50800</xdr:colOff>
      <xdr:row>37</xdr:row>
      <xdr:rowOff>137662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73150"/>
          <a:ext cx="889000" cy="40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108282</xdr:rowOff>
    </xdr:from>
    <xdr:to>
      <xdr:col>55</xdr:col>
      <xdr:colOff>50800</xdr:colOff>
      <xdr:row>38</xdr:row>
      <xdr:rowOff>38432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5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86709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85726</xdr:rowOff>
    </xdr:from>
    <xdr:to>
      <xdr:col>50</xdr:col>
      <xdr:colOff>165100</xdr:colOff>
      <xdr:row>38</xdr:row>
      <xdr:rowOff>15876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7003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2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106202</xdr:rowOff>
    </xdr:from>
    <xdr:to>
      <xdr:col>46</xdr:col>
      <xdr:colOff>38100</xdr:colOff>
      <xdr:row>38</xdr:row>
      <xdr:rowOff>36351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498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27479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4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86862</xdr:rowOff>
    </xdr:from>
    <xdr:to>
      <xdr:col>41</xdr:col>
      <xdr:colOff>101600</xdr:colOff>
      <xdr:row>38</xdr:row>
      <xdr:rowOff>17012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8139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21600</xdr:rowOff>
    </xdr:from>
    <xdr:to>
      <xdr:col>36</xdr:col>
      <xdr:colOff>165100</xdr:colOff>
      <xdr:row>35</xdr:row>
      <xdr:rowOff>123200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139727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9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103636</xdr:rowOff>
    </xdr:from>
    <xdr:to>
      <xdr:col>55</xdr:col>
      <xdr:colOff>0</xdr:colOff>
      <xdr:row>57</xdr:row>
      <xdr:rowOff>25460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04836"/>
          <a:ext cx="838200" cy="9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16635</xdr:rowOff>
    </xdr:from>
    <xdr:to>
      <xdr:col>50</xdr:col>
      <xdr:colOff>114300</xdr:colOff>
      <xdr:row>57</xdr:row>
      <xdr:rowOff>25460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17835"/>
          <a:ext cx="889000" cy="18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16635</xdr:rowOff>
    </xdr:from>
    <xdr:to>
      <xdr:col>45</xdr:col>
      <xdr:colOff>177800</xdr:colOff>
      <xdr:row>56</xdr:row>
      <xdr:rowOff>115057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17835"/>
          <a:ext cx="889000" cy="9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154870</xdr:rowOff>
    </xdr:from>
    <xdr:to>
      <xdr:col>41</xdr:col>
      <xdr:colOff>50800</xdr:colOff>
      <xdr:row>56</xdr:row>
      <xdr:rowOff>115057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84620"/>
          <a:ext cx="889000" cy="1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52836</xdr:rowOff>
    </xdr:from>
    <xdr:to>
      <xdr:col>55</xdr:col>
      <xdr:colOff>50800</xdr:colOff>
      <xdr:row>56</xdr:row>
      <xdr:rowOff>154436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31263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146110</xdr:rowOff>
    </xdr:from>
    <xdr:to>
      <xdr:col>50</xdr:col>
      <xdr:colOff>165100</xdr:colOff>
      <xdr:row>57</xdr:row>
      <xdr:rowOff>76260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67387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137285</xdr:rowOff>
    </xdr:from>
    <xdr:to>
      <xdr:col>46</xdr:col>
      <xdr:colOff>38100</xdr:colOff>
      <xdr:row>56</xdr:row>
      <xdr:rowOff>67435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6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83962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4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64257</xdr:rowOff>
    </xdr:from>
    <xdr:to>
      <xdr:col>41</xdr:col>
      <xdr:colOff>101600</xdr:colOff>
      <xdr:row>56</xdr:row>
      <xdr:rowOff>165857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6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156984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104070</xdr:rowOff>
    </xdr:from>
    <xdr:to>
      <xdr:col>36</xdr:col>
      <xdr:colOff>165100</xdr:colOff>
      <xdr:row>56</xdr:row>
      <xdr:rowOff>34220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50747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0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68018</xdr:rowOff>
    </xdr:from>
    <xdr:to>
      <xdr:col>55</xdr:col>
      <xdr:colOff>0</xdr:colOff>
      <xdr:row>79</xdr:row>
      <xdr:rowOff>97899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612568"/>
          <a:ext cx="838200" cy="2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71926</xdr:rowOff>
    </xdr:from>
    <xdr:to>
      <xdr:col>50</xdr:col>
      <xdr:colOff>114300</xdr:colOff>
      <xdr:row>79</xdr:row>
      <xdr:rowOff>97899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45026"/>
          <a:ext cx="889000" cy="19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71926</xdr:rowOff>
    </xdr:from>
    <xdr:to>
      <xdr:col>45</xdr:col>
      <xdr:colOff>177800</xdr:colOff>
      <xdr:row>78</xdr:row>
      <xdr:rowOff>148462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45026"/>
          <a:ext cx="889000" cy="7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148462</xdr:rowOff>
    </xdr:from>
    <xdr:to>
      <xdr:col>41</xdr:col>
      <xdr:colOff>50800</xdr:colOff>
      <xdr:row>79</xdr:row>
      <xdr:rowOff>93142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21562"/>
          <a:ext cx="889000" cy="11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17218</xdr:rowOff>
    </xdr:from>
    <xdr:to>
      <xdr:col>55</xdr:col>
      <xdr:colOff>50800</xdr:colOff>
      <xdr:row>79</xdr:row>
      <xdr:rowOff>118818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6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103595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7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47099</xdr:rowOff>
    </xdr:from>
    <xdr:to>
      <xdr:col>50</xdr:col>
      <xdr:colOff>165100</xdr:colOff>
      <xdr:row>79</xdr:row>
      <xdr:rowOff>148699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139826</xdr:rowOff>
    </xdr:from>
    <xdr:ext cx="313932"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82333" y="13684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21126</xdr:rowOff>
    </xdr:from>
    <xdr:to>
      <xdr:col>46</xdr:col>
      <xdr:colOff>38100</xdr:colOff>
      <xdr:row>78</xdr:row>
      <xdr:rowOff>122726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9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113853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8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97662</xdr:rowOff>
    </xdr:from>
    <xdr:to>
      <xdr:col>41</xdr:col>
      <xdr:colOff>101600</xdr:colOff>
      <xdr:row>79</xdr:row>
      <xdr:rowOff>27812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18939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42342</xdr:rowOff>
    </xdr:from>
    <xdr:to>
      <xdr:col>36</xdr:col>
      <xdr:colOff>165100</xdr:colOff>
      <xdr:row>79</xdr:row>
      <xdr:rowOff>143942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8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135069</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679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50803</xdr:rowOff>
    </xdr:from>
    <xdr:to>
      <xdr:col>55</xdr:col>
      <xdr:colOff>0</xdr:colOff>
      <xdr:row>96</xdr:row>
      <xdr:rowOff>90751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10003"/>
          <a:ext cx="8382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31721</xdr:rowOff>
    </xdr:from>
    <xdr:to>
      <xdr:col>50</xdr:col>
      <xdr:colOff>114300</xdr:colOff>
      <xdr:row>96</xdr:row>
      <xdr:rowOff>90751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90921"/>
          <a:ext cx="889000" cy="5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31721</xdr:rowOff>
    </xdr:from>
    <xdr:to>
      <xdr:col>45</xdr:col>
      <xdr:colOff>177800</xdr:colOff>
      <xdr:row>96</xdr:row>
      <xdr:rowOff>104279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90921"/>
          <a:ext cx="889000" cy="7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157457</xdr:rowOff>
    </xdr:from>
    <xdr:to>
      <xdr:col>41</xdr:col>
      <xdr:colOff>50800</xdr:colOff>
      <xdr:row>96</xdr:row>
      <xdr:rowOff>104279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45207"/>
          <a:ext cx="889000" cy="11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xdr:rowOff>
    </xdr:from>
    <xdr:to>
      <xdr:col>55</xdr:col>
      <xdr:colOff>50800</xdr:colOff>
      <xdr:row>96</xdr:row>
      <xdr:rowOff>101603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149880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3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39951</xdr:rowOff>
    </xdr:from>
    <xdr:to>
      <xdr:col>50</xdr:col>
      <xdr:colOff>165100</xdr:colOff>
      <xdr:row>96</xdr:row>
      <xdr:rowOff>141551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132678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9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152371</xdr:rowOff>
    </xdr:from>
    <xdr:to>
      <xdr:col>46</xdr:col>
      <xdr:colOff>38100</xdr:colOff>
      <xdr:row>96</xdr:row>
      <xdr:rowOff>82521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4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99048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1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53479</xdr:rowOff>
    </xdr:from>
    <xdr:to>
      <xdr:col>41</xdr:col>
      <xdr:colOff>101600</xdr:colOff>
      <xdr:row>96</xdr:row>
      <xdr:rowOff>155079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146206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106657</xdr:rowOff>
    </xdr:from>
    <xdr:to>
      <xdr:col>36</xdr:col>
      <xdr:colOff>165100</xdr:colOff>
      <xdr:row>96</xdr:row>
      <xdr:rowOff>36807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53334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6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60255</xdr:rowOff>
    </xdr:from>
    <xdr:to>
      <xdr:col>85</xdr:col>
      <xdr:colOff>127000</xdr:colOff>
      <xdr:row>39</xdr:row>
      <xdr:rowOff>65559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46805"/>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47296</xdr:rowOff>
    </xdr:from>
    <xdr:to>
      <xdr:col>81</xdr:col>
      <xdr:colOff>50800</xdr:colOff>
      <xdr:row>39</xdr:row>
      <xdr:rowOff>60255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3846"/>
          <a:ext cx="889000" cy="1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22660</xdr:rowOff>
    </xdr:from>
    <xdr:to>
      <xdr:col>76</xdr:col>
      <xdr:colOff>114300</xdr:colOff>
      <xdr:row>39</xdr:row>
      <xdr:rowOff>47296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09210"/>
          <a:ext cx="889000" cy="2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22660</xdr:rowOff>
    </xdr:from>
    <xdr:to>
      <xdr:col>71</xdr:col>
      <xdr:colOff>177800</xdr:colOff>
      <xdr:row>39</xdr:row>
      <xdr:rowOff>49778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09210"/>
          <a:ext cx="889000" cy="2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14759</xdr:rowOff>
    </xdr:from>
    <xdr:to>
      <xdr:col>85</xdr:col>
      <xdr:colOff>177800</xdr:colOff>
      <xdr:row>39</xdr:row>
      <xdr:rowOff>116359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145586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8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9455</xdr:rowOff>
    </xdr:from>
    <xdr:to>
      <xdr:col>81</xdr:col>
      <xdr:colOff>101600</xdr:colOff>
      <xdr:row>39</xdr:row>
      <xdr:rowOff>111055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127582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7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167946</xdr:rowOff>
    </xdr:from>
    <xdr:to>
      <xdr:col>76</xdr:col>
      <xdr:colOff>165100</xdr:colOff>
      <xdr:row>39</xdr:row>
      <xdr:rowOff>98096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114624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5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143310</xdr:rowOff>
    </xdr:from>
    <xdr:to>
      <xdr:col>72</xdr:col>
      <xdr:colOff>38100</xdr:colOff>
      <xdr:row>39</xdr:row>
      <xdr:rowOff>73460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5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89987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3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170428</xdr:rowOff>
    </xdr:from>
    <xdr:to>
      <xdr:col>67</xdr:col>
      <xdr:colOff>101600</xdr:colOff>
      <xdr:row>39</xdr:row>
      <xdr:rowOff>100578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117106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6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15308</xdr:rowOff>
    </xdr:from>
    <xdr:to>
      <xdr:col>85</xdr:col>
      <xdr:colOff>127000</xdr:colOff>
      <xdr:row>78</xdr:row>
      <xdr:rowOff>15847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88408"/>
          <a:ext cx="8382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15847</xdr:rowOff>
    </xdr:from>
    <xdr:to>
      <xdr:col>81</xdr:col>
      <xdr:colOff>50800</xdr:colOff>
      <xdr:row>78</xdr:row>
      <xdr:rowOff>21237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88947"/>
          <a:ext cx="8890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21237</xdr:rowOff>
    </xdr:from>
    <xdr:to>
      <xdr:col>76</xdr:col>
      <xdr:colOff>114300</xdr:colOff>
      <xdr:row>78</xdr:row>
      <xdr:rowOff>37114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94337"/>
          <a:ext cx="889000" cy="1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37114</xdr:rowOff>
    </xdr:from>
    <xdr:to>
      <xdr:col>71</xdr:col>
      <xdr:colOff>177800</xdr:colOff>
      <xdr:row>78</xdr:row>
      <xdr:rowOff>46027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10214"/>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135958</xdr:rowOff>
    </xdr:from>
    <xdr:to>
      <xdr:col>85</xdr:col>
      <xdr:colOff>177800</xdr:colOff>
      <xdr:row>78</xdr:row>
      <xdr:rowOff>66108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136497</xdr:rowOff>
    </xdr:from>
    <xdr:to>
      <xdr:col>81</xdr:col>
      <xdr:colOff>101600</xdr:colOff>
      <xdr:row>78</xdr:row>
      <xdr:rowOff>66647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57774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3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141887</xdr:rowOff>
    </xdr:from>
    <xdr:to>
      <xdr:col>76</xdr:col>
      <xdr:colOff>165100</xdr:colOff>
      <xdr:row>78</xdr:row>
      <xdr:rowOff>72037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4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63164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3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157764</xdr:rowOff>
    </xdr:from>
    <xdr:to>
      <xdr:col>72</xdr:col>
      <xdr:colOff>38100</xdr:colOff>
      <xdr:row>78</xdr:row>
      <xdr:rowOff>87914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79041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166677</xdr:rowOff>
    </xdr:from>
    <xdr:to>
      <xdr:col>67</xdr:col>
      <xdr:colOff>101600</xdr:colOff>
      <xdr:row>78</xdr:row>
      <xdr:rowOff>96827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87954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6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82880</xdr:rowOff>
    </xdr:from>
    <xdr:to>
      <xdr:col>85</xdr:col>
      <xdr:colOff>127000</xdr:colOff>
      <xdr:row>98</xdr:row>
      <xdr:rowOff>147393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84980"/>
          <a:ext cx="838200" cy="6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82880</xdr:rowOff>
    </xdr:from>
    <xdr:to>
      <xdr:col>81</xdr:col>
      <xdr:colOff>50800</xdr:colOff>
      <xdr:row>98</xdr:row>
      <xdr:rowOff>107959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84980"/>
          <a:ext cx="889000" cy="2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86271</xdr:rowOff>
    </xdr:from>
    <xdr:to>
      <xdr:col>76</xdr:col>
      <xdr:colOff>114300</xdr:colOff>
      <xdr:row>98</xdr:row>
      <xdr:rowOff>107959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88371"/>
          <a:ext cx="889000" cy="2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86271</xdr:rowOff>
    </xdr:from>
    <xdr:to>
      <xdr:col>71</xdr:col>
      <xdr:colOff>177800</xdr:colOff>
      <xdr:row>98</xdr:row>
      <xdr:rowOff>127110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88371"/>
          <a:ext cx="889000" cy="4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96593</xdr:rowOff>
    </xdr:from>
    <xdr:to>
      <xdr:col>85</xdr:col>
      <xdr:colOff>177800</xdr:colOff>
      <xdr:row>99</xdr:row>
      <xdr:rowOff>26743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32080</xdr:rowOff>
    </xdr:from>
    <xdr:to>
      <xdr:col>81</xdr:col>
      <xdr:colOff>101600</xdr:colOff>
      <xdr:row>98</xdr:row>
      <xdr:rowOff>133680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150207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57159</xdr:rowOff>
    </xdr:from>
    <xdr:to>
      <xdr:col>76</xdr:col>
      <xdr:colOff>165100</xdr:colOff>
      <xdr:row>98</xdr:row>
      <xdr:rowOff>158759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3836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3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35471</xdr:rowOff>
    </xdr:from>
    <xdr:to>
      <xdr:col>72</xdr:col>
      <xdr:colOff>38100</xdr:colOff>
      <xdr:row>98</xdr:row>
      <xdr:rowOff>137071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153598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76310</xdr:rowOff>
    </xdr:from>
    <xdr:to>
      <xdr:col>67</xdr:col>
      <xdr:colOff>101600</xdr:colOff>
      <xdr:row>99</xdr:row>
      <xdr:rowOff>6460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22987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5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86109</xdr:rowOff>
    </xdr:from>
    <xdr:to>
      <xdr:col>116</xdr:col>
      <xdr:colOff>63500</xdr:colOff>
      <xdr:row>39</xdr:row>
      <xdr:rowOff>73634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01209"/>
          <a:ext cx="838200" cy="15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86109</xdr:rowOff>
    </xdr:from>
    <xdr:to>
      <xdr:col>111</xdr:col>
      <xdr:colOff>177800</xdr:colOff>
      <xdr:row>39</xdr:row>
      <xdr:rowOff>53028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01209"/>
          <a:ext cx="889000" cy="13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53028</xdr:rowOff>
    </xdr:from>
    <xdr:to>
      <xdr:col>107</xdr:col>
      <xdr:colOff>50800</xdr:colOff>
      <xdr:row>39</xdr:row>
      <xdr:rowOff>56587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39578"/>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56587</xdr:rowOff>
    </xdr:from>
    <xdr:to>
      <xdr:col>102</xdr:col>
      <xdr:colOff>114300</xdr:colOff>
      <xdr:row>39</xdr:row>
      <xdr:rowOff>63446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431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22834</xdr:rowOff>
    </xdr:from>
    <xdr:to>
      <xdr:col>116</xdr:col>
      <xdr:colOff>114300</xdr:colOff>
      <xdr:row>39</xdr:row>
      <xdr:rowOff>124434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0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109211</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24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35309</xdr:rowOff>
    </xdr:from>
    <xdr:to>
      <xdr:col>112</xdr:col>
      <xdr:colOff>38100</xdr:colOff>
      <xdr:row>38</xdr:row>
      <xdr:rowOff>136909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153436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2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2228</xdr:rowOff>
    </xdr:from>
    <xdr:to>
      <xdr:col>107</xdr:col>
      <xdr:colOff>101600</xdr:colOff>
      <xdr:row>39</xdr:row>
      <xdr:rowOff>103828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94955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5787</xdr:rowOff>
    </xdr:from>
    <xdr:to>
      <xdr:col>102</xdr:col>
      <xdr:colOff>165100</xdr:colOff>
      <xdr:row>39</xdr:row>
      <xdr:rowOff>107387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9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98514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8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12646</xdr:rowOff>
    </xdr:from>
    <xdr:to>
      <xdr:col>98</xdr:col>
      <xdr:colOff>38100</xdr:colOff>
      <xdr:row>39</xdr:row>
      <xdr:rowOff>114246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9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105373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9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151732</xdr:rowOff>
    </xdr:from>
    <xdr:to>
      <xdr:col>116</xdr:col>
      <xdr:colOff>63500</xdr:colOff>
      <xdr:row>58</xdr:row>
      <xdr:rowOff>153522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95832"/>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153218</xdr:rowOff>
    </xdr:from>
    <xdr:to>
      <xdr:col>111</xdr:col>
      <xdr:colOff>177800</xdr:colOff>
      <xdr:row>58</xdr:row>
      <xdr:rowOff>153522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9731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151968</xdr:rowOff>
    </xdr:from>
    <xdr:to>
      <xdr:col>107</xdr:col>
      <xdr:colOff>50800</xdr:colOff>
      <xdr:row>58</xdr:row>
      <xdr:rowOff>153218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96068"/>
          <a:ext cx="889000" cy="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151968</xdr:rowOff>
    </xdr:from>
    <xdr:to>
      <xdr:col>102</xdr:col>
      <xdr:colOff>114300</xdr:colOff>
      <xdr:row>58</xdr:row>
      <xdr:rowOff>153988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96068"/>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100932</xdr:rowOff>
    </xdr:from>
    <xdr:to>
      <xdr:col>116</xdr:col>
      <xdr:colOff>114300</xdr:colOff>
      <xdr:row>59</xdr:row>
      <xdr:rowOff>31082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60309</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102722</xdr:rowOff>
    </xdr:from>
    <xdr:to>
      <xdr:col>112</xdr:col>
      <xdr:colOff>38100</xdr:colOff>
      <xdr:row>59</xdr:row>
      <xdr:rowOff>32872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49399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2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102418</xdr:rowOff>
    </xdr:from>
    <xdr:to>
      <xdr:col>107</xdr:col>
      <xdr:colOff>101600</xdr:colOff>
      <xdr:row>59</xdr:row>
      <xdr:rowOff>32568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49095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101168</xdr:rowOff>
    </xdr:from>
    <xdr:to>
      <xdr:col>102</xdr:col>
      <xdr:colOff>165100</xdr:colOff>
      <xdr:row>59</xdr:row>
      <xdr:rowOff>31318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47845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2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103188</xdr:rowOff>
    </xdr:from>
    <xdr:to>
      <xdr:col>98</xdr:col>
      <xdr:colOff>38100</xdr:colOff>
      <xdr:row>59</xdr:row>
      <xdr:rowOff>33338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49865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2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114726</xdr:rowOff>
    </xdr:from>
    <xdr:to>
      <xdr:col>116</xdr:col>
      <xdr:colOff>63500</xdr:colOff>
      <xdr:row>72</xdr:row>
      <xdr:rowOff>147739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459126"/>
          <a:ext cx="838200" cy="3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147739</xdr:rowOff>
    </xdr:from>
    <xdr:to>
      <xdr:col>111</xdr:col>
      <xdr:colOff>177800</xdr:colOff>
      <xdr:row>73</xdr:row>
      <xdr:rowOff>40811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492139"/>
          <a:ext cx="889000" cy="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170294</xdr:rowOff>
    </xdr:from>
    <xdr:to>
      <xdr:col>107</xdr:col>
      <xdr:colOff>50800</xdr:colOff>
      <xdr:row>73</xdr:row>
      <xdr:rowOff>40811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514694"/>
          <a:ext cx="889000" cy="4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104915</xdr:rowOff>
    </xdr:from>
    <xdr:to>
      <xdr:col>102</xdr:col>
      <xdr:colOff>114300</xdr:colOff>
      <xdr:row>72</xdr:row>
      <xdr:rowOff>170294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449315"/>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63926</xdr:rowOff>
    </xdr:from>
    <xdr:to>
      <xdr:col>116</xdr:col>
      <xdr:colOff>114300</xdr:colOff>
      <xdr:row>72</xdr:row>
      <xdr:rowOff>165526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0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86803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2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96939</xdr:rowOff>
    </xdr:from>
    <xdr:to>
      <xdr:col>112</xdr:col>
      <xdr:colOff>38100</xdr:colOff>
      <xdr:row>73</xdr:row>
      <xdr:rowOff>27089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43616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21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161461</xdr:rowOff>
    </xdr:from>
    <xdr:to>
      <xdr:col>107</xdr:col>
      <xdr:colOff>101600</xdr:colOff>
      <xdr:row>73</xdr:row>
      <xdr:rowOff>91611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108138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119494</xdr:rowOff>
    </xdr:from>
    <xdr:to>
      <xdr:col>102</xdr:col>
      <xdr:colOff>165100</xdr:colOff>
      <xdr:row>73</xdr:row>
      <xdr:rowOff>49644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4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66171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23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54115</xdr:rowOff>
    </xdr:from>
    <xdr:to>
      <xdr:col>98</xdr:col>
      <xdr:colOff>38100</xdr:colOff>
      <xdr:row>72</xdr:row>
      <xdr:rowOff>155715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3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792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17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813,486</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17,863</a:t>
          </a:r>
          <a:r>
            <a:rPr kumimoji="1" lang="ja-JP" altLang="en-US" sz="1300">
              <a:latin typeface="ＭＳ Ｐゴシック" panose="020B0600070205080204" pitchFamily="50" charset="-128"/>
              <a:ea typeface="ＭＳ Ｐゴシック" panose="020B0600070205080204" pitchFamily="50" charset="-128"/>
            </a:rPr>
            <a:t>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18,264</a:t>
          </a:r>
          <a:r>
            <a:rPr kumimoji="1" lang="ja-JP" altLang="en-US" sz="1300">
              <a:latin typeface="ＭＳ Ｐゴシック" panose="020B0600070205080204" pitchFamily="50" charset="-128"/>
              <a:ea typeface="ＭＳ Ｐゴシック" panose="020B0600070205080204" pitchFamily="50" charset="-128"/>
            </a:rPr>
            <a:t>円の増となっている。この要因として、認定こども園・保育園等にかかる施設型給付費・委託料の増、生活保護の医療扶助費の増がある。このうち医療扶助費の増については一時的な要因によるため、次年度以降は大幅な増額にはならない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・普通建設事業費について、家畜飼養管理施設の整備のための補助金</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百万円や足湯の駅えびの高原２階等改修工事等</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百万円の増の影響もあり、住民一人当たりのコストは前年と比較して</a:t>
          </a:r>
          <a:r>
            <a:rPr kumimoji="1" lang="en-US" altLang="ja-JP" sz="1300">
              <a:latin typeface="ＭＳ Ｐゴシック" panose="020B0600070205080204" pitchFamily="50" charset="-128"/>
              <a:ea typeface="ＭＳ Ｐゴシック" panose="020B0600070205080204" pitchFamily="50" charset="-128"/>
            </a:rPr>
            <a:t>20,401</a:t>
          </a:r>
          <a:r>
            <a:rPr kumimoji="1" lang="ja-JP" altLang="en-US" sz="1300">
              <a:latin typeface="ＭＳ Ｐゴシック" panose="020B0600070205080204" pitchFamily="50" charset="-128"/>
              <a:ea typeface="ＭＳ Ｐゴシック" panose="020B0600070205080204" pitchFamily="50" charset="-128"/>
            </a:rPr>
            <a:t>円増となったが、類似団体平均を下回る状態になっている。しかし今後、特に令和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年度以降に美化センター改修の大型事業の実施により、一時的な数値の増が見込まれている。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
16,692
282.93
14,371,852
13,883,767
308,012
6,765,513
7,983,669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7874</xdr:rowOff>
    </xdr:from>
    <xdr:to>
      <xdr:col>24</xdr:col>
      <xdr:colOff>63500</xdr:colOff>
      <xdr:row>35</xdr:row>
      <xdr:rowOff>125222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8624"/>
          <a:ext cx="8382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125222</xdr:rowOff>
    </xdr:from>
    <xdr:to>
      <xdr:col>19</xdr:col>
      <xdr:colOff>177800</xdr:colOff>
      <xdr:row>36</xdr:row>
      <xdr:rowOff>43878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5972"/>
          <a:ext cx="889000" cy="9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144082</xdr:rowOff>
    </xdr:from>
    <xdr:to>
      <xdr:col>15</xdr:col>
      <xdr:colOff>50800</xdr:colOff>
      <xdr:row>36</xdr:row>
      <xdr:rowOff>43878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44832"/>
          <a:ext cx="889000" cy="7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95885</xdr:rowOff>
    </xdr:from>
    <xdr:to>
      <xdr:col>10</xdr:col>
      <xdr:colOff>114300</xdr:colOff>
      <xdr:row>35</xdr:row>
      <xdr:rowOff>144082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6635"/>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128524</xdr:rowOff>
    </xdr:from>
    <xdr:to>
      <xdr:col>24</xdr:col>
      <xdr:colOff>114300</xdr:colOff>
      <xdr:row>35</xdr:row>
      <xdr:rowOff>58674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151401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74422</xdr:rowOff>
    </xdr:from>
    <xdr:to>
      <xdr:col>20</xdr:col>
      <xdr:colOff>38100</xdr:colOff>
      <xdr:row>36</xdr:row>
      <xdr:rowOff>4572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164528</xdr:rowOff>
    </xdr:from>
    <xdr:to>
      <xdr:col>15</xdr:col>
      <xdr:colOff>101600</xdr:colOff>
      <xdr:row>36</xdr:row>
      <xdr:rowOff>94678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4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93282</xdr:rowOff>
    </xdr:from>
    <xdr:to>
      <xdr:col>10</xdr:col>
      <xdr:colOff>165100</xdr:colOff>
      <xdr:row>36</xdr:row>
      <xdr:rowOff>23432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39959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163212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191</xdr:rowOff>
    </xdr:from>
    <xdr:to>
      <xdr:col>24</xdr:col>
      <xdr:colOff>63500</xdr:colOff>
      <xdr:row>58</xdr:row>
      <xdr:rowOff>29773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4291"/>
          <a:ext cx="838200" cy="2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191</xdr:rowOff>
    </xdr:from>
    <xdr:to>
      <xdr:col>19</xdr:col>
      <xdr:colOff>177800</xdr:colOff>
      <xdr:row>58</xdr:row>
      <xdr:rowOff>20546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4291"/>
          <a:ext cx="889000" cy="2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158679</xdr:rowOff>
    </xdr:from>
    <xdr:to>
      <xdr:col>15</xdr:col>
      <xdr:colOff>50800</xdr:colOff>
      <xdr:row>58</xdr:row>
      <xdr:rowOff>20546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1329"/>
          <a:ext cx="889000" cy="3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67288</xdr:rowOff>
    </xdr:from>
    <xdr:to>
      <xdr:col>10</xdr:col>
      <xdr:colOff>114300</xdr:colOff>
      <xdr:row>57</xdr:row>
      <xdr:rowOff>158679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9938"/>
          <a:ext cx="889000" cy="9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150423</xdr:rowOff>
    </xdr:from>
    <xdr:to>
      <xdr:col>24</xdr:col>
      <xdr:colOff>114300</xdr:colOff>
      <xdr:row>58</xdr:row>
      <xdr:rowOff>80573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109800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120841</xdr:rowOff>
    </xdr:from>
    <xdr:to>
      <xdr:col>20</xdr:col>
      <xdr:colOff>38100</xdr:colOff>
      <xdr:row>58</xdr:row>
      <xdr:rowOff>50991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67518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6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141196</xdr:rowOff>
    </xdr:from>
    <xdr:to>
      <xdr:col>15</xdr:col>
      <xdr:colOff>101600</xdr:colOff>
      <xdr:row>58</xdr:row>
      <xdr:rowOff>71346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107879</xdr:rowOff>
    </xdr:from>
    <xdr:to>
      <xdr:col>10</xdr:col>
      <xdr:colOff>165100</xdr:colOff>
      <xdr:row>58</xdr:row>
      <xdr:rowOff>38029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54556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16488</xdr:rowOff>
    </xdr:from>
    <xdr:to>
      <xdr:col>6</xdr:col>
      <xdr:colOff>38100</xdr:colOff>
      <xdr:row>57</xdr:row>
      <xdr:rowOff>118088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134615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6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42391</xdr:rowOff>
    </xdr:from>
    <xdr:to>
      <xdr:col>24</xdr:col>
      <xdr:colOff>63500</xdr:colOff>
      <xdr:row>76</xdr:row>
      <xdr:rowOff>109006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2591"/>
          <a:ext cx="838200" cy="6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109006</xdr:rowOff>
    </xdr:from>
    <xdr:to>
      <xdr:col>19</xdr:col>
      <xdr:colOff>177800</xdr:colOff>
      <xdr:row>76</xdr:row>
      <xdr:rowOff>161590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39206"/>
          <a:ext cx="889000" cy="5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73309</xdr:rowOff>
    </xdr:from>
    <xdr:to>
      <xdr:col>15</xdr:col>
      <xdr:colOff>50800</xdr:colOff>
      <xdr:row>76</xdr:row>
      <xdr:rowOff>161590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03509"/>
          <a:ext cx="889000" cy="8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73309</xdr:rowOff>
    </xdr:from>
    <xdr:to>
      <xdr:col>10</xdr:col>
      <xdr:colOff>114300</xdr:colOff>
      <xdr:row>76</xdr:row>
      <xdr:rowOff>146084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03509"/>
          <a:ext cx="889000" cy="7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163041</xdr:rowOff>
    </xdr:from>
    <xdr:to>
      <xdr:col>24</xdr:col>
      <xdr:colOff>114300</xdr:colOff>
      <xdr:row>76</xdr:row>
      <xdr:rowOff>93191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2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14468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7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58206</xdr:rowOff>
    </xdr:from>
    <xdr:to>
      <xdr:col>20</xdr:col>
      <xdr:colOff>38100</xdr:colOff>
      <xdr:row>76</xdr:row>
      <xdr:rowOff>159806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6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110790</xdr:rowOff>
    </xdr:from>
    <xdr:to>
      <xdr:col>15</xdr:col>
      <xdr:colOff>101600</xdr:colOff>
      <xdr:row>77</xdr:row>
      <xdr:rowOff>40940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57467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1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22509</xdr:rowOff>
    </xdr:from>
    <xdr:to>
      <xdr:col>10</xdr:col>
      <xdr:colOff>165100</xdr:colOff>
      <xdr:row>76</xdr:row>
      <xdr:rowOff>124109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140635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2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95284</xdr:rowOff>
    </xdr:from>
    <xdr:to>
      <xdr:col>6</xdr:col>
      <xdr:colOff>38100</xdr:colOff>
      <xdr:row>77</xdr:row>
      <xdr:rowOff>25434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41961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0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77586</xdr:rowOff>
    </xdr:from>
    <xdr:to>
      <xdr:col>24</xdr:col>
      <xdr:colOff>63500</xdr:colOff>
      <xdr:row>99</xdr:row>
      <xdr:rowOff>77780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1136"/>
          <a:ext cx="8382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77231</xdr:rowOff>
    </xdr:from>
    <xdr:to>
      <xdr:col>19</xdr:col>
      <xdr:colOff>177800</xdr:colOff>
      <xdr:row>99</xdr:row>
      <xdr:rowOff>77780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078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77231</xdr:rowOff>
    </xdr:from>
    <xdr:to>
      <xdr:col>15</xdr:col>
      <xdr:colOff>50800</xdr:colOff>
      <xdr:row>99</xdr:row>
      <xdr:rowOff>77619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0781"/>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77619</xdr:rowOff>
    </xdr:from>
    <xdr:to>
      <xdr:col>10</xdr:col>
      <xdr:colOff>114300</xdr:colOff>
      <xdr:row>99</xdr:row>
      <xdr:rowOff>80564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1169"/>
          <a:ext cx="889000" cy="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26786</xdr:rowOff>
    </xdr:from>
    <xdr:to>
      <xdr:col>24</xdr:col>
      <xdr:colOff>114300</xdr:colOff>
      <xdr:row>99</xdr:row>
      <xdr:rowOff>128386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26980</xdr:rowOff>
    </xdr:from>
    <xdr:to>
      <xdr:col>20</xdr:col>
      <xdr:colOff>38100</xdr:colOff>
      <xdr:row>99</xdr:row>
      <xdr:rowOff>128580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119707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26431</xdr:rowOff>
    </xdr:from>
    <xdr:to>
      <xdr:col>15</xdr:col>
      <xdr:colOff>101600</xdr:colOff>
      <xdr:row>99</xdr:row>
      <xdr:rowOff>128031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144558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26819</xdr:rowOff>
    </xdr:from>
    <xdr:to>
      <xdr:col>10</xdr:col>
      <xdr:colOff>165100</xdr:colOff>
      <xdr:row>99</xdr:row>
      <xdr:rowOff>128419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144946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29764</xdr:rowOff>
    </xdr:from>
    <xdr:to>
      <xdr:col>6</xdr:col>
      <xdr:colOff>38100</xdr:colOff>
      <xdr:row>99</xdr:row>
      <xdr:rowOff>131364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122491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5806</xdr:rowOff>
    </xdr:from>
    <xdr:to>
      <xdr:col>55</xdr:col>
      <xdr:colOff>0</xdr:colOff>
      <xdr:row>38</xdr:row>
      <xdr:rowOff>12337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209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12337</xdr:rowOff>
    </xdr:from>
    <xdr:to>
      <xdr:col>50</xdr:col>
      <xdr:colOff>114300</xdr:colOff>
      <xdr:row>38</xdr:row>
      <xdr:rowOff>46954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27437"/>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46954</xdr:rowOff>
    </xdr:from>
    <xdr:to>
      <xdr:col>45</xdr:col>
      <xdr:colOff>177800</xdr:colOff>
      <xdr:row>38</xdr:row>
      <xdr:rowOff>49893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6205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42382</xdr:rowOff>
    </xdr:from>
    <xdr:to>
      <xdr:col>41</xdr:col>
      <xdr:colOff>50800</xdr:colOff>
      <xdr:row>38</xdr:row>
      <xdr:rowOff>49893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57482"/>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126456</xdr:rowOff>
    </xdr:from>
    <xdr:to>
      <xdr:col>55</xdr:col>
      <xdr:colOff>50800</xdr:colOff>
      <xdr:row>38</xdr:row>
      <xdr:rowOff>56606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7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104883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4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132987</xdr:rowOff>
    </xdr:from>
    <xdr:to>
      <xdr:col>50</xdr:col>
      <xdr:colOff>165100</xdr:colOff>
      <xdr:row>38</xdr:row>
      <xdr:rowOff>63137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54264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167604</xdr:rowOff>
    </xdr:from>
    <xdr:to>
      <xdr:col>46</xdr:col>
      <xdr:colOff>38100</xdr:colOff>
      <xdr:row>38</xdr:row>
      <xdr:rowOff>97754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88881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03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170543</xdr:rowOff>
    </xdr:from>
    <xdr:to>
      <xdr:col>41</xdr:col>
      <xdr:colOff>101600</xdr:colOff>
      <xdr:row>38</xdr:row>
      <xdr:rowOff>100693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1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91820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06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163032</xdr:rowOff>
    </xdr:from>
    <xdr:to>
      <xdr:col>36</xdr:col>
      <xdr:colOff>165100</xdr:colOff>
      <xdr:row>38</xdr:row>
      <xdr:rowOff>93182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0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84309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99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130861</xdr:rowOff>
    </xdr:from>
    <xdr:to>
      <xdr:col>55</xdr:col>
      <xdr:colOff>0</xdr:colOff>
      <xdr:row>54</xdr:row>
      <xdr:rowOff>66522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217711"/>
          <a:ext cx="838200" cy="1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33033</xdr:rowOff>
    </xdr:from>
    <xdr:to>
      <xdr:col>50</xdr:col>
      <xdr:colOff>114300</xdr:colOff>
      <xdr:row>54</xdr:row>
      <xdr:rowOff>66522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291333"/>
          <a:ext cx="889000" cy="3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33033</xdr:rowOff>
    </xdr:from>
    <xdr:to>
      <xdr:col>45</xdr:col>
      <xdr:colOff>177800</xdr:colOff>
      <xdr:row>55</xdr:row>
      <xdr:rowOff>46799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291333"/>
          <a:ext cx="889000" cy="18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106020</xdr:rowOff>
    </xdr:from>
    <xdr:to>
      <xdr:col>41</xdr:col>
      <xdr:colOff>50800</xdr:colOff>
      <xdr:row>55</xdr:row>
      <xdr:rowOff>46799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192870"/>
          <a:ext cx="889000" cy="28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80061</xdr:rowOff>
    </xdr:from>
    <xdr:to>
      <xdr:col>55</xdr:col>
      <xdr:colOff>50800</xdr:colOff>
      <xdr:row>54</xdr:row>
      <xdr:rowOff>10211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6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102938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1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15722</xdr:rowOff>
    </xdr:from>
    <xdr:to>
      <xdr:col>50</xdr:col>
      <xdr:colOff>165100</xdr:colOff>
      <xdr:row>54</xdr:row>
      <xdr:rowOff>117322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2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133849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0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153683</xdr:rowOff>
    </xdr:from>
    <xdr:to>
      <xdr:col>46</xdr:col>
      <xdr:colOff>38100</xdr:colOff>
      <xdr:row>54</xdr:row>
      <xdr:rowOff>83833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2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100360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01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167449</xdr:rowOff>
    </xdr:from>
    <xdr:to>
      <xdr:col>41</xdr:col>
      <xdr:colOff>101600</xdr:colOff>
      <xdr:row>55</xdr:row>
      <xdr:rowOff>97599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4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114126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2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55220</xdr:rowOff>
    </xdr:from>
    <xdr:to>
      <xdr:col>36</xdr:col>
      <xdr:colOff>165100</xdr:colOff>
      <xdr:row>53</xdr:row>
      <xdr:rowOff>156820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1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1897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891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128375</xdr:rowOff>
    </xdr:from>
    <xdr:to>
      <xdr:col>55</xdr:col>
      <xdr:colOff>0</xdr:colOff>
      <xdr:row>78</xdr:row>
      <xdr:rowOff>4594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30025"/>
          <a:ext cx="838200" cy="4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138663</xdr:rowOff>
    </xdr:from>
    <xdr:to>
      <xdr:col>50</xdr:col>
      <xdr:colOff>114300</xdr:colOff>
      <xdr:row>78</xdr:row>
      <xdr:rowOff>4594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40313"/>
          <a:ext cx="889000" cy="3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74389</xdr:rowOff>
    </xdr:from>
    <xdr:to>
      <xdr:col>45</xdr:col>
      <xdr:colOff>177800</xdr:colOff>
      <xdr:row>77</xdr:row>
      <xdr:rowOff>138663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76039"/>
          <a:ext cx="889000" cy="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74389</xdr:rowOff>
    </xdr:from>
    <xdr:to>
      <xdr:col>41</xdr:col>
      <xdr:colOff>50800</xdr:colOff>
      <xdr:row>77</xdr:row>
      <xdr:rowOff>97098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76039"/>
          <a:ext cx="8890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77575</xdr:rowOff>
    </xdr:from>
    <xdr:to>
      <xdr:col>55</xdr:col>
      <xdr:colOff>50800</xdr:colOff>
      <xdr:row>78</xdr:row>
      <xdr:rowOff>7725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7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100452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3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125244</xdr:rowOff>
    </xdr:from>
    <xdr:to>
      <xdr:col>50</xdr:col>
      <xdr:colOff>165100</xdr:colOff>
      <xdr:row>78</xdr:row>
      <xdr:rowOff>55394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10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87863</xdr:rowOff>
    </xdr:from>
    <xdr:to>
      <xdr:col>46</xdr:col>
      <xdr:colOff>38100</xdr:colOff>
      <xdr:row>78</xdr:row>
      <xdr:rowOff>18013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34540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6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23589</xdr:rowOff>
    </xdr:from>
    <xdr:to>
      <xdr:col>41</xdr:col>
      <xdr:colOff>101600</xdr:colOff>
      <xdr:row>77</xdr:row>
      <xdr:rowOff>125189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141716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0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46298</xdr:rowOff>
    </xdr:from>
    <xdr:to>
      <xdr:col>36</xdr:col>
      <xdr:colOff>165100</xdr:colOff>
      <xdr:row>77</xdr:row>
      <xdr:rowOff>147898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164425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2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10420</xdr:rowOff>
    </xdr:from>
    <xdr:to>
      <xdr:col>55</xdr:col>
      <xdr:colOff>0</xdr:colOff>
      <xdr:row>97</xdr:row>
      <xdr:rowOff>26071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41070"/>
          <a:ext cx="838200" cy="1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5367</xdr:rowOff>
    </xdr:from>
    <xdr:to>
      <xdr:col>50</xdr:col>
      <xdr:colOff>114300</xdr:colOff>
      <xdr:row>97</xdr:row>
      <xdr:rowOff>10420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36017"/>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161500</xdr:rowOff>
    </xdr:from>
    <xdr:to>
      <xdr:col>45</xdr:col>
      <xdr:colOff>177800</xdr:colOff>
      <xdr:row>97</xdr:row>
      <xdr:rowOff>5367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20700"/>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125329</xdr:rowOff>
    </xdr:from>
    <xdr:to>
      <xdr:col>41</xdr:col>
      <xdr:colOff>50800</xdr:colOff>
      <xdr:row>96</xdr:row>
      <xdr:rowOff>161500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584529"/>
          <a:ext cx="889000" cy="3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146721</xdr:rowOff>
    </xdr:from>
    <xdr:to>
      <xdr:col>55</xdr:col>
      <xdr:colOff>50800</xdr:colOff>
      <xdr:row>97</xdr:row>
      <xdr:rowOff>76871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0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125148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8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131070</xdr:rowOff>
    </xdr:from>
    <xdr:to>
      <xdr:col>50</xdr:col>
      <xdr:colOff>165100</xdr:colOff>
      <xdr:row>97</xdr:row>
      <xdr:rowOff>61220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52347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8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126017</xdr:rowOff>
    </xdr:from>
    <xdr:to>
      <xdr:col>46</xdr:col>
      <xdr:colOff>38100</xdr:colOff>
      <xdr:row>97</xdr:row>
      <xdr:rowOff>56167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47294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7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110700</xdr:rowOff>
    </xdr:from>
    <xdr:to>
      <xdr:col>41</xdr:col>
      <xdr:colOff>101600</xdr:colOff>
      <xdr:row>97</xdr:row>
      <xdr:rowOff>40850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31977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74529</xdr:rowOff>
    </xdr:from>
    <xdr:to>
      <xdr:col>36</xdr:col>
      <xdr:colOff>165100</xdr:colOff>
      <xdr:row>97</xdr:row>
      <xdr:rowOff>4679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3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167256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2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146815</xdr:rowOff>
    </xdr:from>
    <xdr:to>
      <xdr:col>85</xdr:col>
      <xdr:colOff>127000</xdr:colOff>
      <xdr:row>37</xdr:row>
      <xdr:rowOff>166232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90465"/>
          <a:ext cx="838200" cy="1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146815</xdr:rowOff>
    </xdr:from>
    <xdr:to>
      <xdr:col>81</xdr:col>
      <xdr:colOff>50800</xdr:colOff>
      <xdr:row>38</xdr:row>
      <xdr:rowOff>15784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90465"/>
          <a:ext cx="889000" cy="4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15784</xdr:rowOff>
    </xdr:from>
    <xdr:to>
      <xdr:col>76</xdr:col>
      <xdr:colOff>114300</xdr:colOff>
      <xdr:row>38</xdr:row>
      <xdr:rowOff>17013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30884"/>
          <a:ext cx="889000" cy="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17013</xdr:rowOff>
    </xdr:from>
    <xdr:to>
      <xdr:col>71</xdr:col>
      <xdr:colOff>177800</xdr:colOff>
      <xdr:row>38</xdr:row>
      <xdr:rowOff>22171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32113"/>
          <a:ext cx="8890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115432</xdr:rowOff>
    </xdr:from>
    <xdr:to>
      <xdr:col>85</xdr:col>
      <xdr:colOff>177800</xdr:colOff>
      <xdr:row>38</xdr:row>
      <xdr:rowOff>45582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5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93859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3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96015</xdr:rowOff>
    </xdr:from>
    <xdr:to>
      <xdr:col>81</xdr:col>
      <xdr:colOff>101600</xdr:colOff>
      <xdr:row>38</xdr:row>
      <xdr:rowOff>26165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3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17292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3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136435</xdr:rowOff>
    </xdr:from>
    <xdr:to>
      <xdr:col>76</xdr:col>
      <xdr:colOff>165100</xdr:colOff>
      <xdr:row>38</xdr:row>
      <xdr:rowOff>66585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8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57711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137663</xdr:rowOff>
    </xdr:from>
    <xdr:to>
      <xdr:col>72</xdr:col>
      <xdr:colOff>38100</xdr:colOff>
      <xdr:row>38</xdr:row>
      <xdr:rowOff>67813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8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58940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7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142821</xdr:rowOff>
    </xdr:from>
    <xdr:to>
      <xdr:col>67</xdr:col>
      <xdr:colOff>101600</xdr:colOff>
      <xdr:row>38</xdr:row>
      <xdr:rowOff>72971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64098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7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25522</xdr:rowOff>
    </xdr:from>
    <xdr:to>
      <xdr:col>85</xdr:col>
      <xdr:colOff>127000</xdr:colOff>
      <xdr:row>56</xdr:row>
      <xdr:rowOff>67211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26722"/>
          <a:ext cx="838200" cy="4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139288</xdr:rowOff>
    </xdr:from>
    <xdr:to>
      <xdr:col>81</xdr:col>
      <xdr:colOff>50800</xdr:colOff>
      <xdr:row>56</xdr:row>
      <xdr:rowOff>67211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69038"/>
          <a:ext cx="889000" cy="9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139288</xdr:rowOff>
    </xdr:from>
    <xdr:to>
      <xdr:col>76</xdr:col>
      <xdr:colOff>114300</xdr:colOff>
      <xdr:row>56</xdr:row>
      <xdr:rowOff>143830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69038"/>
          <a:ext cx="889000" cy="17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74610</xdr:rowOff>
    </xdr:from>
    <xdr:to>
      <xdr:col>71</xdr:col>
      <xdr:colOff>177800</xdr:colOff>
      <xdr:row>56</xdr:row>
      <xdr:rowOff>143830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75810"/>
          <a:ext cx="889000" cy="6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146172</xdr:rowOff>
    </xdr:from>
    <xdr:to>
      <xdr:col>85</xdr:col>
      <xdr:colOff>177800</xdr:colOff>
      <xdr:row>56</xdr:row>
      <xdr:rowOff>76322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124599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5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16411</xdr:rowOff>
    </xdr:from>
    <xdr:to>
      <xdr:col>81</xdr:col>
      <xdr:colOff>101600</xdr:colOff>
      <xdr:row>56</xdr:row>
      <xdr:rowOff>118011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1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109138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88488</xdr:rowOff>
    </xdr:from>
    <xdr:to>
      <xdr:col>76</xdr:col>
      <xdr:colOff>165100</xdr:colOff>
      <xdr:row>56</xdr:row>
      <xdr:rowOff>18638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35165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93030</xdr:rowOff>
    </xdr:from>
    <xdr:to>
      <xdr:col>72</xdr:col>
      <xdr:colOff>38100</xdr:colOff>
      <xdr:row>57</xdr:row>
      <xdr:rowOff>23180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14307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23810</xdr:rowOff>
    </xdr:from>
    <xdr:to>
      <xdr:col>67</xdr:col>
      <xdr:colOff>101600</xdr:colOff>
      <xdr:row>56</xdr:row>
      <xdr:rowOff>125410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116537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1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60255</xdr:rowOff>
    </xdr:from>
    <xdr:to>
      <xdr:col>85</xdr:col>
      <xdr:colOff>127000</xdr:colOff>
      <xdr:row>79</xdr:row>
      <xdr:rowOff>65559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04805"/>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47296</xdr:rowOff>
    </xdr:from>
    <xdr:to>
      <xdr:col>81</xdr:col>
      <xdr:colOff>50800</xdr:colOff>
      <xdr:row>79</xdr:row>
      <xdr:rowOff>60255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91846"/>
          <a:ext cx="889000" cy="1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22661</xdr:rowOff>
    </xdr:from>
    <xdr:to>
      <xdr:col>76</xdr:col>
      <xdr:colOff>114300</xdr:colOff>
      <xdr:row>79</xdr:row>
      <xdr:rowOff>47296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67211"/>
          <a:ext cx="889000" cy="2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22661</xdr:rowOff>
    </xdr:from>
    <xdr:to>
      <xdr:col>71</xdr:col>
      <xdr:colOff>177800</xdr:colOff>
      <xdr:row>79</xdr:row>
      <xdr:rowOff>49778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67211"/>
          <a:ext cx="889000" cy="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14759</xdr:rowOff>
    </xdr:from>
    <xdr:to>
      <xdr:col>85</xdr:col>
      <xdr:colOff>177800</xdr:colOff>
      <xdr:row>79</xdr:row>
      <xdr:rowOff>116359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5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145586</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9455</xdr:rowOff>
    </xdr:from>
    <xdr:to>
      <xdr:col>81</xdr:col>
      <xdr:colOff>101600</xdr:colOff>
      <xdr:row>79</xdr:row>
      <xdr:rowOff>111055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127582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2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167946</xdr:rowOff>
    </xdr:from>
    <xdr:to>
      <xdr:col>76</xdr:col>
      <xdr:colOff>165100</xdr:colOff>
      <xdr:row>79</xdr:row>
      <xdr:rowOff>98096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114623</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3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143311</xdr:rowOff>
    </xdr:from>
    <xdr:to>
      <xdr:col>72</xdr:col>
      <xdr:colOff>38100</xdr:colOff>
      <xdr:row>79</xdr:row>
      <xdr:rowOff>73461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1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89988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9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170428</xdr:rowOff>
    </xdr:from>
    <xdr:to>
      <xdr:col>67</xdr:col>
      <xdr:colOff>101600</xdr:colOff>
      <xdr:row>79</xdr:row>
      <xdr:rowOff>100578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117105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31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15308</xdr:rowOff>
    </xdr:from>
    <xdr:to>
      <xdr:col>85</xdr:col>
      <xdr:colOff>127000</xdr:colOff>
      <xdr:row>98</xdr:row>
      <xdr:rowOff>15847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17408"/>
          <a:ext cx="8382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15847</xdr:rowOff>
    </xdr:from>
    <xdr:to>
      <xdr:col>81</xdr:col>
      <xdr:colOff>50800</xdr:colOff>
      <xdr:row>98</xdr:row>
      <xdr:rowOff>21237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17947"/>
          <a:ext cx="8890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21237</xdr:rowOff>
    </xdr:from>
    <xdr:to>
      <xdr:col>76</xdr:col>
      <xdr:colOff>114300</xdr:colOff>
      <xdr:row>98</xdr:row>
      <xdr:rowOff>37114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23337"/>
          <a:ext cx="889000" cy="1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37114</xdr:rowOff>
    </xdr:from>
    <xdr:to>
      <xdr:col>71</xdr:col>
      <xdr:colOff>177800</xdr:colOff>
      <xdr:row>98</xdr:row>
      <xdr:rowOff>46027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39214"/>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135958</xdr:rowOff>
    </xdr:from>
    <xdr:to>
      <xdr:col>85</xdr:col>
      <xdr:colOff>177800</xdr:colOff>
      <xdr:row>98</xdr:row>
      <xdr:rowOff>66108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6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136497</xdr:rowOff>
    </xdr:from>
    <xdr:to>
      <xdr:col>81</xdr:col>
      <xdr:colOff>101600</xdr:colOff>
      <xdr:row>98</xdr:row>
      <xdr:rowOff>66647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57774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5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141887</xdr:rowOff>
    </xdr:from>
    <xdr:to>
      <xdr:col>76</xdr:col>
      <xdr:colOff>165100</xdr:colOff>
      <xdr:row>98</xdr:row>
      <xdr:rowOff>72037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7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63164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6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157764</xdr:rowOff>
    </xdr:from>
    <xdr:to>
      <xdr:col>72</xdr:col>
      <xdr:colOff>38100</xdr:colOff>
      <xdr:row>98</xdr:row>
      <xdr:rowOff>87914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79041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166677</xdr:rowOff>
    </xdr:from>
    <xdr:to>
      <xdr:col>67</xdr:col>
      <xdr:colOff>101600</xdr:colOff>
      <xdr:row>98</xdr:row>
      <xdr:rowOff>96827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9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87954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274,797</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45,275</a:t>
          </a:r>
          <a:r>
            <a:rPr kumimoji="1" lang="ja-JP" altLang="en-US" sz="1300">
              <a:latin typeface="ＭＳ Ｐゴシック" panose="020B0600070205080204" pitchFamily="50" charset="-128"/>
              <a:ea typeface="ＭＳ Ｐゴシック" panose="020B0600070205080204" pitchFamily="50" charset="-128"/>
            </a:rPr>
            <a:t>円高くなっている。要因としては、認定こども園・保育園等にかかる施設型給付費・保育所運営委託料が増となったこと、生活保護の医療扶助費の増が要因となっている。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74,196</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34,646</a:t>
          </a:r>
          <a:r>
            <a:rPr kumimoji="1" lang="ja-JP" altLang="en-US" sz="1300">
              <a:latin typeface="ＭＳ Ｐゴシック" panose="020B0600070205080204" pitchFamily="50" charset="-128"/>
              <a:ea typeface="ＭＳ Ｐゴシック" panose="020B0600070205080204" pitchFamily="50" charset="-128"/>
            </a:rPr>
            <a:t>円、前年度と比較して</a:t>
          </a:r>
          <a:r>
            <a:rPr kumimoji="1" lang="en-US" altLang="ja-JP" sz="1300">
              <a:latin typeface="ＭＳ Ｐゴシック" panose="020B0600070205080204" pitchFamily="50" charset="-128"/>
              <a:ea typeface="ＭＳ Ｐゴシック" panose="020B0600070205080204" pitchFamily="50" charset="-128"/>
            </a:rPr>
            <a:t>8,434</a:t>
          </a:r>
          <a:r>
            <a:rPr kumimoji="1" lang="ja-JP" altLang="en-US" sz="1300">
              <a:latin typeface="ＭＳ Ｐゴシック" panose="020B0600070205080204" pitchFamily="50" charset="-128"/>
              <a:ea typeface="ＭＳ Ｐゴシック" panose="020B0600070205080204" pitchFamily="50" charset="-128"/>
            </a:rPr>
            <a:t>円高くなっている。これは、畜産競争力強化整備事業補助金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家畜飼養管理施設の整備</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百万円の皆増等による。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39,977</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13,972</a:t>
          </a:r>
          <a:r>
            <a:rPr kumimoji="1" lang="ja-JP" altLang="en-US" sz="1300">
              <a:latin typeface="ＭＳ Ｐゴシック" panose="020B0600070205080204" pitchFamily="50" charset="-128"/>
              <a:ea typeface="ＭＳ Ｐゴシック" panose="020B0600070205080204" pitchFamily="50" charset="-128"/>
            </a:rPr>
            <a:t>円、前年度と比較して</a:t>
          </a:r>
          <a:r>
            <a:rPr kumimoji="1" lang="en-US" altLang="ja-JP" sz="1300">
              <a:latin typeface="ＭＳ Ｐゴシック" panose="020B0600070205080204" pitchFamily="50" charset="-128"/>
              <a:ea typeface="ＭＳ Ｐゴシック" panose="020B0600070205080204" pitchFamily="50" charset="-128"/>
            </a:rPr>
            <a:t>10,426</a:t>
          </a:r>
          <a:r>
            <a:rPr kumimoji="1" lang="ja-JP" altLang="en-US" sz="1300">
              <a:latin typeface="ＭＳ Ｐゴシック" panose="020B0600070205080204" pitchFamily="50" charset="-128"/>
              <a:ea typeface="ＭＳ Ｐゴシック" panose="020B0600070205080204" pitchFamily="50" charset="-128"/>
            </a:rPr>
            <a:t>円高くなっている。要因は、足湯の駅えびの高原２階等改修工事・備品購入</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百万円の増、白鳥温泉下湯作湯槽更新工事請負費</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百万円の皆増等による。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69,984</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6,172</a:t>
          </a:r>
          <a:r>
            <a:rPr kumimoji="1" lang="ja-JP" altLang="en-US" sz="1300">
              <a:latin typeface="ＭＳ Ｐゴシック" panose="020B0600070205080204" pitchFamily="50" charset="-128"/>
              <a:ea typeface="ＭＳ Ｐゴシック" panose="020B0600070205080204" pitchFamily="50" charset="-128"/>
            </a:rPr>
            <a:t>円低くなっているが、前年度と比較して</a:t>
          </a:r>
          <a:r>
            <a:rPr kumimoji="1" lang="en-US" altLang="ja-JP" sz="1300">
              <a:latin typeface="ＭＳ Ｐゴシック" panose="020B0600070205080204" pitchFamily="50" charset="-128"/>
              <a:ea typeface="ＭＳ Ｐゴシック" panose="020B0600070205080204" pitchFamily="50" charset="-128"/>
            </a:rPr>
            <a:t>5,471</a:t>
          </a:r>
          <a:r>
            <a:rPr kumimoji="1" lang="ja-JP" altLang="en-US" sz="1300">
              <a:latin typeface="ＭＳ Ｐゴシック" panose="020B0600070205080204" pitchFamily="50" charset="-128"/>
              <a:ea typeface="ＭＳ Ｐゴシック" panose="020B0600070205080204" pitchFamily="50" charset="-128"/>
            </a:rPr>
            <a:t>円高くなっている。これは、学校給食費無償化にかかる補助金</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百万円増（令和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年度より小・中完全無償化）、施設型給付費（幼稚園給付分）</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百万円の増等による。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財政調整基金残高は、歳入の不足分を補うため</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472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百万円減となり、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7.57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実質単年度収支は、財政調整基金の取崩額が積立額を大きく上回ったこともあり、前年に引き続いてマイナスとなっている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実質収支額は黒字状態を維持している。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実質収支は引き続いて全ての会計において黒字であり、連結実質赤字比率は算出されていない。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一般会計においては、前年度と比較して</a:t>
          </a:r>
          <a:r>
            <a:rPr kumimoji="1" lang="en-US" altLang="ja-JP" sz="1400">
              <a:latin typeface="ＭＳ ゴシック" pitchFamily="49" charset="-128"/>
              <a:ea typeface="ＭＳ ゴシック" pitchFamily="49" charset="-128"/>
            </a:rPr>
            <a:t>0.72</a:t>
          </a:r>
          <a:r>
            <a:rPr kumimoji="1" lang="ja-JP" altLang="en-US" sz="1400">
              <a:latin typeface="ＭＳ ゴシック" pitchFamily="49" charset="-128"/>
              <a:ea typeface="ＭＳ ゴシック" pitchFamily="49" charset="-128"/>
            </a:rPr>
            <a:t>ポイント増となった。これは、歳入で県支出金が</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百万円、地方交付税が</a:t>
          </a:r>
          <a:r>
            <a:rPr kumimoji="1" lang="en-US" altLang="ja-JP" sz="1400">
              <a:latin typeface="ＭＳ ゴシック" pitchFamily="49" charset="-128"/>
              <a:ea typeface="ＭＳ ゴシック" pitchFamily="49" charset="-128"/>
            </a:rPr>
            <a:t>143</a:t>
          </a:r>
          <a:r>
            <a:rPr kumimoji="1" lang="ja-JP" altLang="en-US" sz="1400">
              <a:latin typeface="ＭＳ ゴシック" pitchFamily="49" charset="-128"/>
              <a:ea typeface="ＭＳ ゴシック" pitchFamily="49" charset="-128"/>
            </a:rPr>
            <a:t>百万円増となる等して歳入総額は</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百万円増となり、歳出で積立金が</a:t>
          </a:r>
          <a:r>
            <a:rPr kumimoji="1" lang="en-US" altLang="ja-JP" sz="1400">
              <a:latin typeface="ＭＳ ゴシック" pitchFamily="49" charset="-128"/>
              <a:ea typeface="ＭＳ ゴシック" pitchFamily="49" charset="-128"/>
            </a:rPr>
            <a:t>610</a:t>
          </a:r>
          <a:r>
            <a:rPr kumimoji="1" lang="ja-JP" altLang="en-US" sz="1400">
              <a:latin typeface="ＭＳ ゴシック" pitchFamily="49" charset="-128"/>
              <a:ea typeface="ＭＳ ゴシック" pitchFamily="49" charset="-128"/>
            </a:rPr>
            <a:t>百万円減となる等して、歳出総額は</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百万円減となり、翌年度に繰り越すべき財源については</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百万円増となったものの、結果実質収支は</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百万円の増となったことによるもの。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の標準財政規模比が減となった要因は、流動資産においては、電子カルテ一式の支払及び大幅な当年度純損失により現金が減少、流動負債においては、前年度の未払金に電子カルテ導入に係る経費が含まれていたため、対前年度比で大きく減少し、資金剰余額が減少したことによ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5" zoomScaleNormal="5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14371852</v>
      </c>
      <c r="BO4" s="358"/>
      <c r="BP4" s="358"/>
      <c r="BQ4" s="358"/>
      <c r="BR4" s="358"/>
      <c r="BS4" s="358"/>
      <c r="BT4" s="358"/>
      <c r="BU4" s="359"/>
      <c r="BV4" s="357">
        <v>14315795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4.5999999999999996</v>
      </c>
      <c r="CU4" s="364"/>
      <c r="CV4" s="364"/>
      <c r="CW4" s="364"/>
      <c r="CX4" s="364"/>
      <c r="CY4" s="364"/>
      <c r="CZ4" s="364"/>
      <c r="DA4" s="365"/>
      <c r="DB4" s="363">
        <v>3.8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13883767</v>
      </c>
      <c r="BO5" s="395"/>
      <c r="BP5" s="395"/>
      <c r="BQ5" s="395"/>
      <c r="BR5" s="395"/>
      <c r="BS5" s="395"/>
      <c r="BT5" s="395"/>
      <c r="BU5" s="396"/>
      <c r="BV5" s="394">
        <v>13943295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99.9</v>
      </c>
      <c r="CU5" s="392"/>
      <c r="CV5" s="392"/>
      <c r="CW5" s="392"/>
      <c r="CX5" s="392"/>
      <c r="CY5" s="392"/>
      <c r="CZ5" s="392"/>
      <c r="DA5" s="393"/>
      <c r="DB5" s="391">
        <v>96.5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488085</v>
      </c>
      <c r="BO6" s="395"/>
      <c r="BP6" s="395"/>
      <c r="BQ6" s="395"/>
      <c r="BR6" s="395"/>
      <c r="BS6" s="395"/>
      <c r="BT6" s="395"/>
      <c r="BU6" s="396"/>
      <c r="BV6" s="394">
        <v>372500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100.2</v>
      </c>
      <c r="CU6" s="432"/>
      <c r="CV6" s="432"/>
      <c r="CW6" s="432"/>
      <c r="CX6" s="432"/>
      <c r="CY6" s="432"/>
      <c r="CZ6" s="432"/>
      <c r="DA6" s="433"/>
      <c r="DB6" s="431">
        <v>97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180073</v>
      </c>
      <c r="BO7" s="395"/>
      <c r="BP7" s="395"/>
      <c r="BQ7" s="395"/>
      <c r="BR7" s="395"/>
      <c r="BS7" s="395"/>
      <c r="BT7" s="395"/>
      <c r="BU7" s="396"/>
      <c r="BV7" s="394">
        <v>116281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6765513</v>
      </c>
      <c r="CU7" s="395"/>
      <c r="CV7" s="395"/>
      <c r="CW7" s="395"/>
      <c r="CX7" s="395"/>
      <c r="CY7" s="395"/>
      <c r="CZ7" s="395"/>
      <c r="DA7" s="396"/>
      <c r="DB7" s="394">
        <v>6686388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308012</v>
      </c>
      <c r="BO8" s="395"/>
      <c r="BP8" s="395"/>
      <c r="BQ8" s="395"/>
      <c r="BR8" s="395"/>
      <c r="BS8" s="395"/>
      <c r="BT8" s="395"/>
      <c r="BU8" s="396"/>
      <c r="BV8" s="394">
        <v>256219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17638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51793</v>
      </c>
      <c r="BO9" s="395"/>
      <c r="BP9" s="395"/>
      <c r="BQ9" s="395"/>
      <c r="BR9" s="395"/>
      <c r="BS9" s="395"/>
      <c r="BT9" s="395"/>
      <c r="BU9" s="396"/>
      <c r="BV9" s="394">
        <v>-407547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9.6</v>
      </c>
      <c r="CU9" s="392"/>
      <c r="CV9" s="392"/>
      <c r="CW9" s="392"/>
      <c r="CX9" s="392"/>
      <c r="CY9" s="392"/>
      <c r="CZ9" s="392"/>
      <c r="DA9" s="393"/>
      <c r="DB9" s="391">
        <v>9.6999999999999993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19538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128115</v>
      </c>
      <c r="BO10" s="395"/>
      <c r="BP10" s="395"/>
      <c r="BQ10" s="395"/>
      <c r="BR10" s="395"/>
      <c r="BS10" s="395"/>
      <c r="BT10" s="395"/>
      <c r="BU10" s="396"/>
      <c r="BV10" s="394">
        <v>331895</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17067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600000</v>
      </c>
      <c r="BO12" s="395"/>
      <c r="BP12" s="395"/>
      <c r="BQ12" s="395"/>
      <c r="BR12" s="395"/>
      <c r="BS12" s="395"/>
      <c r="BT12" s="395"/>
      <c r="BU12" s="396"/>
      <c r="BV12" s="394">
        <v>500000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16692</v>
      </c>
      <c r="S13" s="479"/>
      <c r="T13" s="479"/>
      <c r="U13" s="479"/>
      <c r="V13" s="480"/>
      <c r="W13" s="410" t="s">
        <v>131</v>
      </c>
      <c r="X13" s="411"/>
      <c r="Y13" s="411"/>
      <c r="Z13" s="411"/>
      <c r="AA13" s="411"/>
      <c r="AB13" s="401"/>
      <c r="AC13" s="445">
        <v>1869</v>
      </c>
      <c r="AD13" s="446"/>
      <c r="AE13" s="446"/>
      <c r="AF13" s="446"/>
      <c r="AG13" s="488"/>
      <c r="AH13" s="445">
        <v>2172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-420092</v>
      </c>
      <c r="BO13" s="395"/>
      <c r="BP13" s="395"/>
      <c r="BQ13" s="395"/>
      <c r="BR13" s="395"/>
      <c r="BS13" s="395"/>
      <c r="BT13" s="395"/>
      <c r="BU13" s="396"/>
      <c r="BV13" s="394">
        <v>-575652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4.4000000000000004</v>
      </c>
      <c r="CU13" s="392"/>
      <c r="CV13" s="392"/>
      <c r="CW13" s="392"/>
      <c r="CX13" s="392"/>
      <c r="CY13" s="392"/>
      <c r="CZ13" s="392"/>
      <c r="DA13" s="393"/>
      <c r="DB13" s="391">
        <v>4.2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17525</v>
      </c>
      <c r="S14" s="479"/>
      <c r="T14" s="479"/>
      <c r="U14" s="479"/>
      <c r="V14" s="480"/>
      <c r="W14" s="384"/>
      <c r="X14" s="385"/>
      <c r="Y14" s="385"/>
      <c r="Z14" s="385"/>
      <c r="AA14" s="385"/>
      <c r="AB14" s="374"/>
      <c r="AC14" s="481">
        <v>22.1</v>
      </c>
      <c r="AD14" s="482"/>
      <c r="AE14" s="482"/>
      <c r="AF14" s="482"/>
      <c r="AG14" s="483"/>
      <c r="AH14" s="481">
        <v>23.6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17187</v>
      </c>
      <c r="S15" s="479"/>
      <c r="T15" s="479"/>
      <c r="U15" s="479"/>
      <c r="V15" s="480"/>
      <c r="W15" s="410" t="s">
        <v>137</v>
      </c>
      <c r="X15" s="411"/>
      <c r="Y15" s="411"/>
      <c r="Z15" s="411"/>
      <c r="AA15" s="411"/>
      <c r="AB15" s="401"/>
      <c r="AC15" s="445">
        <v>1694</v>
      </c>
      <c r="AD15" s="446"/>
      <c r="AE15" s="446"/>
      <c r="AF15" s="446"/>
      <c r="AG15" s="488"/>
      <c r="AH15" s="445">
        <v>1877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2183553</v>
      </c>
      <c r="BO15" s="358"/>
      <c r="BP15" s="358"/>
      <c r="BQ15" s="358"/>
      <c r="BR15" s="358"/>
      <c r="BS15" s="358"/>
      <c r="BT15" s="358"/>
      <c r="BU15" s="359"/>
      <c r="BV15" s="357">
        <v>2217879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v>
      </c>
      <c r="AD16" s="482"/>
      <c r="AE16" s="482"/>
      <c r="AF16" s="482"/>
      <c r="AG16" s="483"/>
      <c r="AH16" s="481">
        <v>20.399999999999999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6216584</v>
      </c>
      <c r="BO16" s="395"/>
      <c r="BP16" s="395"/>
      <c r="BQ16" s="395"/>
      <c r="BR16" s="395"/>
      <c r="BS16" s="395"/>
      <c r="BT16" s="395"/>
      <c r="BU16" s="396"/>
      <c r="BV16" s="394">
        <v>6104509</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4911</v>
      </c>
      <c r="AD17" s="446"/>
      <c r="AE17" s="446"/>
      <c r="AF17" s="446"/>
      <c r="AG17" s="488"/>
      <c r="AH17" s="445">
        <v>5165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2718136</v>
      </c>
      <c r="BO17" s="395"/>
      <c r="BP17" s="395"/>
      <c r="BQ17" s="395"/>
      <c r="BR17" s="395"/>
      <c r="BS17" s="395"/>
      <c r="BT17" s="395"/>
      <c r="BU17" s="396"/>
      <c r="BV17" s="394">
        <v>2764733</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282.93</v>
      </c>
      <c r="M18" s="518"/>
      <c r="N18" s="518"/>
      <c r="O18" s="518"/>
      <c r="P18" s="518"/>
      <c r="Q18" s="518"/>
      <c r="R18" s="519"/>
      <c r="S18" s="519"/>
      <c r="T18" s="519"/>
      <c r="U18" s="519"/>
      <c r="V18" s="520"/>
      <c r="W18" s="412"/>
      <c r="X18" s="413"/>
      <c r="Y18" s="413"/>
      <c r="Z18" s="413"/>
      <c r="AA18" s="413"/>
      <c r="AB18" s="404"/>
      <c r="AC18" s="521">
        <v>58</v>
      </c>
      <c r="AD18" s="522"/>
      <c r="AE18" s="522"/>
      <c r="AF18" s="522"/>
      <c r="AG18" s="523"/>
      <c r="AH18" s="521">
        <v>56.1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6863720</v>
      </c>
      <c r="BO18" s="395"/>
      <c r="BP18" s="395"/>
      <c r="BQ18" s="395"/>
      <c r="BR18" s="395"/>
      <c r="BS18" s="395"/>
      <c r="BT18" s="395"/>
      <c r="BU18" s="396"/>
      <c r="BV18" s="394">
        <v>6488372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9617786</v>
      </c>
      <c r="BO19" s="395"/>
      <c r="BP19" s="395"/>
      <c r="BQ19" s="395"/>
      <c r="BR19" s="395"/>
      <c r="BS19" s="395"/>
      <c r="BT19" s="395"/>
      <c r="BU19" s="396"/>
      <c r="BV19" s="394">
        <v>9783391</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8050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7983669</v>
      </c>
      <c r="BO22" s="358"/>
      <c r="BP22" s="358"/>
      <c r="BQ22" s="358"/>
      <c r="BR22" s="358"/>
      <c r="BS22" s="358"/>
      <c r="BT22" s="358"/>
      <c r="BU22" s="359"/>
      <c r="BV22" s="357">
        <v>8417181</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7924145</v>
      </c>
      <c r="BO23" s="395"/>
      <c r="BP23" s="395"/>
      <c r="BQ23" s="395"/>
      <c r="BR23" s="395"/>
      <c r="BS23" s="395"/>
      <c r="BT23" s="395"/>
      <c r="BU23" s="396"/>
      <c r="BV23" s="394">
        <v>8311556</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7720</v>
      </c>
      <c r="R24" s="446"/>
      <c r="S24" s="446"/>
      <c r="T24" s="446"/>
      <c r="U24" s="446"/>
      <c r="V24" s="488"/>
      <c r="W24" s="540"/>
      <c r="X24" s="541"/>
      <c r="Y24" s="542"/>
      <c r="Z24" s="444" t="s">
        <v>162</v>
      </c>
      <c r="AA24" s="424"/>
      <c r="AB24" s="424"/>
      <c r="AC24" s="424"/>
      <c r="AD24" s="424"/>
      <c r="AE24" s="424"/>
      <c r="AF24" s="424"/>
      <c r="AG24" s="425"/>
      <c r="AH24" s="445">
        <v>225</v>
      </c>
      <c r="AI24" s="446"/>
      <c r="AJ24" s="446"/>
      <c r="AK24" s="446"/>
      <c r="AL24" s="488"/>
      <c r="AM24" s="445">
        <v>719550</v>
      </c>
      <c r="AN24" s="446"/>
      <c r="AO24" s="446"/>
      <c r="AP24" s="446"/>
      <c r="AQ24" s="446"/>
      <c r="AR24" s="488"/>
      <c r="AS24" s="445">
        <v>3198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5031638</v>
      </c>
      <c r="BO24" s="395"/>
      <c r="BP24" s="395"/>
      <c r="BQ24" s="395"/>
      <c r="BR24" s="395"/>
      <c r="BS24" s="395"/>
      <c r="BT24" s="395"/>
      <c r="BU24" s="396"/>
      <c r="BV24" s="394">
        <v>5151340</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6160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1535919</v>
      </c>
      <c r="BO25" s="358"/>
      <c r="BP25" s="358"/>
      <c r="BQ25" s="358"/>
      <c r="BR25" s="358"/>
      <c r="BS25" s="358"/>
      <c r="BT25" s="358"/>
      <c r="BU25" s="359"/>
      <c r="BV25" s="357">
        <v>1475592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5570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3570</v>
      </c>
      <c r="R27" s="446"/>
      <c r="S27" s="446"/>
      <c r="T27" s="446"/>
      <c r="U27" s="446"/>
      <c r="V27" s="488"/>
      <c r="W27" s="540"/>
      <c r="X27" s="541"/>
      <c r="Y27" s="542"/>
      <c r="Z27" s="444" t="s">
        <v>172</v>
      </c>
      <c r="AA27" s="424"/>
      <c r="AB27" s="424"/>
      <c r="AC27" s="424"/>
      <c r="AD27" s="424"/>
      <c r="AE27" s="424"/>
      <c r="AF27" s="424"/>
      <c r="AG27" s="425"/>
      <c r="AH27" s="445">
        <v>3</v>
      </c>
      <c r="AI27" s="446"/>
      <c r="AJ27" s="446"/>
      <c r="AK27" s="446"/>
      <c r="AL27" s="488"/>
      <c r="AM27" s="445">
        <v>11214</v>
      </c>
      <c r="AN27" s="446"/>
      <c r="AO27" s="446"/>
      <c r="AP27" s="446"/>
      <c r="AQ27" s="446"/>
      <c r="AR27" s="488"/>
      <c r="AS27" s="445">
        <v>3738</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3150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2920496</v>
      </c>
      <c r="BO28" s="358"/>
      <c r="BP28" s="358"/>
      <c r="BQ28" s="358"/>
      <c r="BR28" s="358"/>
      <c r="BS28" s="358"/>
      <c r="BT28" s="358"/>
      <c r="BU28" s="359"/>
      <c r="BV28" s="357">
        <v>3392381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12</v>
      </c>
      <c r="M29" s="446"/>
      <c r="N29" s="446"/>
      <c r="O29" s="446"/>
      <c r="P29" s="488"/>
      <c r="Q29" s="445">
        <v>3040</v>
      </c>
      <c r="R29" s="446"/>
      <c r="S29" s="446"/>
      <c r="T29" s="446"/>
      <c r="U29" s="446"/>
      <c r="V29" s="488"/>
      <c r="W29" s="543"/>
      <c r="X29" s="544"/>
      <c r="Y29" s="545"/>
      <c r="Z29" s="444" t="s">
        <v>178</v>
      </c>
      <c r="AA29" s="424"/>
      <c r="AB29" s="424"/>
      <c r="AC29" s="424"/>
      <c r="AD29" s="424"/>
      <c r="AE29" s="424"/>
      <c r="AF29" s="424"/>
      <c r="AG29" s="425"/>
      <c r="AH29" s="445">
        <v>228</v>
      </c>
      <c r="AI29" s="446"/>
      <c r="AJ29" s="446"/>
      <c r="AK29" s="446"/>
      <c r="AL29" s="488"/>
      <c r="AM29" s="445">
        <v>730764</v>
      </c>
      <c r="AN29" s="446"/>
      <c r="AO29" s="446"/>
      <c r="AP29" s="446"/>
      <c r="AQ29" s="446"/>
      <c r="AR29" s="488"/>
      <c r="AS29" s="445">
        <v>3205</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108983</v>
      </c>
      <c r="BO29" s="395"/>
      <c r="BP29" s="395"/>
      <c r="BQ29" s="395"/>
      <c r="BR29" s="395"/>
      <c r="BS29" s="395"/>
      <c r="BT29" s="395"/>
      <c r="BU29" s="396"/>
      <c r="BV29" s="394">
        <v>121499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97.5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3275774</v>
      </c>
      <c r="BO30" s="514"/>
      <c r="BP30" s="514"/>
      <c r="BQ30" s="514"/>
      <c r="BR30" s="514"/>
      <c r="BS30" s="514"/>
      <c r="BT30" s="514"/>
      <c r="BU30" s="515"/>
      <c r="BV30" s="513">
        <v>3660049</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IF('各会計、関係団体の財政状況及び健全化判断比率'!B34="","",'各会計、関係団体の財政状況及び健全化判断比率'!B34)</f>
        <v>産業団地整備事業特別会計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西諸広域行政事務組合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株式会社えびの</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介護保険特別会計（保険事業勘定）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宮崎県後期高齢者医療広域連合　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介護保険特別会計（介護サービス事業勘定）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宮崎県後期高齢者医療広域連合　後期高齢者医療特別会計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宮崎県市町村総合事務組合　自治会館管理運営特別会計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DdE+YsX+TfgZC6MVvqE0h6+s7YN+5Oka2GfAOqhbslkrwPjLjrBx2ZlQQEzsOXZG332AMH0a1woy4RikTrUY7g==" saltValue="dpafu67XFv205seZZunN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536</v>
      </c>
      <c r="D34" s="1136"/>
      <c r="E34" s="1137"/>
      <c r="F34" s="32">
        <v>8.7200000000000006</v>
      </c>
      <c r="G34" s="33">
        <v>9.58</v>
      </c>
      <c r="H34" s="33">
        <v>10.25</v>
      </c>
      <c r="I34" s="33">
        <v>10.33</v>
      </c>
      <c r="J34" s="34">
        <v>10.14</v>
      </c>
      <c r="K34" s="22"/>
      <c r="L34" s="22"/>
      <c r="M34" s="22"/>
      <c r="N34" s="22"/>
      <c r="O34" s="22"/>
      <c r="P34" s="22"/>
    </row>
    <row r="35" spans="1:16" ht="39" customHeight="1" x14ac:dyDescent="0.15">
      <c r="A35" s="22"/>
      <c r="B35" s="35"/>
      <c r="C35" s="1132" t="s">
        <v>537</v>
      </c>
      <c r="D35" s="1132"/>
      <c r="E35" s="1133"/>
      <c r="F35" s="36">
        <v>8.14</v>
      </c>
      <c r="G35" s="37">
        <v>10.119999999999999</v>
      </c>
      <c r="H35" s="37">
        <v>9.94</v>
      </c>
      <c r="I35" s="37">
        <v>3.83</v>
      </c>
      <c r="J35" s="38">
        <v>4.55</v>
      </c>
      <c r="K35" s="22"/>
      <c r="L35" s="22"/>
      <c r="M35" s="22"/>
      <c r="N35" s="22"/>
      <c r="O35" s="22"/>
      <c r="P35" s="22"/>
    </row>
    <row r="36" spans="1:16" ht="39" customHeight="1" x14ac:dyDescent="0.15">
      <c r="A36" s="22"/>
      <c r="B36" s="35"/>
      <c r="C36" s="1132" t="s">
        <v>538</v>
      </c>
      <c r="D36" s="1132"/>
      <c r="E36" s="1133"/>
      <c r="F36" s="36">
        <v>4.99</v>
      </c>
      <c r="G36" s="37">
        <v>6.12</v>
      </c>
      <c r="H36" s="37">
        <v>7.61</v>
      </c>
      <c r="I36" s="37">
        <v>4.42</v>
      </c>
      <c r="J36" s="38">
        <v>3.55</v>
      </c>
      <c r="K36" s="22"/>
      <c r="L36" s="22"/>
      <c r="M36" s="22"/>
      <c r="N36" s="22"/>
      <c r="O36" s="22"/>
      <c r="P36" s="22"/>
    </row>
    <row r="37" spans="1:16" ht="39" customHeight="1" x14ac:dyDescent="0.15">
      <c r="A37" s="22"/>
      <c r="B37" s="35"/>
      <c r="C37" s="1132" t="s">
        <v>539</v>
      </c>
      <c r="D37" s="1132"/>
      <c r="E37" s="1133"/>
      <c r="F37" s="36">
        <v>1.22</v>
      </c>
      <c r="G37" s="37">
        <v>1.64</v>
      </c>
      <c r="H37" s="37">
        <v>2.92</v>
      </c>
      <c r="I37" s="37">
        <v>4.34</v>
      </c>
      <c r="J37" s="38">
        <v>2.42</v>
      </c>
      <c r="K37" s="22"/>
      <c r="L37" s="22"/>
      <c r="M37" s="22"/>
      <c r="N37" s="22"/>
      <c r="O37" s="22"/>
      <c r="P37" s="22"/>
    </row>
    <row r="38" spans="1:16" ht="39" customHeight="1" x14ac:dyDescent="0.15">
      <c r="A38" s="22"/>
      <c r="B38" s="35"/>
      <c r="C38" s="1132" t="s">
        <v>540</v>
      </c>
      <c r="D38" s="1132"/>
      <c r="E38" s="1133"/>
      <c r="F38" s="36">
        <v>0.46</v>
      </c>
      <c r="G38" s="37">
        <v>0.75</v>
      </c>
      <c r="H38" s="37">
        <v>0.54</v>
      </c>
      <c r="I38" s="37">
        <v>0.49</v>
      </c>
      <c r="J38" s="38">
        <v>0.35</v>
      </c>
      <c r="K38" s="22"/>
      <c r="L38" s="22"/>
      <c r="M38" s="22"/>
      <c r="N38" s="22"/>
      <c r="O38" s="22"/>
      <c r="P38" s="22"/>
    </row>
    <row r="39" spans="1:16" ht="39" customHeight="1" x14ac:dyDescent="0.15">
      <c r="A39" s="22"/>
      <c r="B39" s="35"/>
      <c r="C39" s="1132" t="s">
        <v>541</v>
      </c>
      <c r="D39" s="1132"/>
      <c r="E39" s="1133"/>
      <c r="F39" s="36">
        <v>0.02</v>
      </c>
      <c r="G39" s="37">
        <v>0.03</v>
      </c>
      <c r="H39" s="37">
        <v>0.03</v>
      </c>
      <c r="I39" s="37">
        <v>0.02</v>
      </c>
      <c r="J39" s="38">
        <v>0.02</v>
      </c>
      <c r="K39" s="22"/>
      <c r="L39" s="22"/>
      <c r="M39" s="22"/>
      <c r="N39" s="22"/>
      <c r="O39" s="22"/>
      <c r="P39" s="22"/>
    </row>
    <row r="40" spans="1:16" ht="39" customHeight="1" x14ac:dyDescent="0.15">
      <c r="A40" s="22"/>
      <c r="B40" s="35"/>
      <c r="C40" s="1132" t="s">
        <v>542</v>
      </c>
      <c r="D40" s="1132"/>
      <c r="E40" s="1133"/>
      <c r="F40" s="36">
        <v>0</v>
      </c>
      <c r="G40" s="37">
        <v>0</v>
      </c>
      <c r="H40" s="37">
        <v>0</v>
      </c>
      <c r="I40" s="37">
        <v>0</v>
      </c>
      <c r="J40" s="38">
        <v>0.01</v>
      </c>
      <c r="K40" s="22"/>
      <c r="L40" s="22"/>
      <c r="M40" s="22"/>
      <c r="N40" s="22"/>
      <c r="O40" s="22"/>
      <c r="P40" s="22"/>
    </row>
    <row r="41" spans="1:16" ht="39" customHeight="1" x14ac:dyDescent="0.15">
      <c r="A41" s="22"/>
      <c r="B41" s="35"/>
      <c r="C41" s="1132" t="s">
        <v>543</v>
      </c>
      <c r="D41" s="1132"/>
      <c r="E41" s="1133"/>
      <c r="F41" s="36">
        <v>0.4</v>
      </c>
      <c r="G41" s="37">
        <v>0.23</v>
      </c>
      <c r="H41" s="37">
        <v>0.09</v>
      </c>
      <c r="I41" s="37">
        <v>0.02</v>
      </c>
      <c r="J41" s="38">
        <v>0</v>
      </c>
      <c r="K41" s="22"/>
      <c r="L41" s="22"/>
      <c r="M41" s="22"/>
      <c r="N41" s="22"/>
      <c r="O41" s="22"/>
      <c r="P41" s="22"/>
    </row>
    <row r="42" spans="1:16" ht="39" customHeight="1" x14ac:dyDescent="0.15">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545</v>
      </c>
      <c r="D43" s="1134"/>
      <c r="E43" s="1135"/>
      <c r="F43" s="41" t="s">
        <v>490</v>
      </c>
      <c r="G43" s="42" t="s">
        <v>490</v>
      </c>
      <c r="H43" s="42" t="s">
        <v>490</v>
      </c>
      <c r="I43" s="42" t="s">
        <v>490</v>
      </c>
      <c r="J43" s="43" t="s">
        <v>490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Kt+PZqVAKS3lxjak35aaHNtjOofDEkbNbW6yRdY2zQYWNk3um+w1k3KiOwzL1FXgNi8rdbECFmbsWmuAiJHaA==" saltValue="n0B8LZe5pCY4ds2k87EI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771</v>
      </c>
      <c r="L45" s="58">
        <v>820</v>
      </c>
      <c r="M45" s="58">
        <v>935</v>
      </c>
      <c r="N45" s="58">
        <v>949</v>
      </c>
      <c r="O45" s="59">
        <v>929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15">
      <c r="A48" s="46"/>
      <c r="B48" s="1140"/>
      <c r="C48" s="1141"/>
      <c r="D48" s="60"/>
      <c r="E48" s="1146" t="s">
        <v>13</v>
      </c>
      <c r="F48" s="1146"/>
      <c r="G48" s="1146"/>
      <c r="H48" s="1146"/>
      <c r="I48" s="1146"/>
      <c r="J48" s="1147"/>
      <c r="K48" s="61">
        <v>34</v>
      </c>
      <c r="L48" s="62">
        <v>46</v>
      </c>
      <c r="M48" s="62">
        <v>50</v>
      </c>
      <c r="N48" s="62">
        <v>37</v>
      </c>
      <c r="O48" s="63">
        <v>44</v>
      </c>
      <c r="P48" s="46"/>
      <c r="Q48" s="46"/>
      <c r="R48" s="46"/>
      <c r="S48" s="46"/>
      <c r="T48" s="46"/>
      <c r="U48" s="46"/>
    </row>
    <row r="49" spans="1:21" ht="30.75" customHeight="1" x14ac:dyDescent="0.15">
      <c r="A49" s="46"/>
      <c r="B49" s="1140"/>
      <c r="C49" s="1141"/>
      <c r="D49" s="60"/>
      <c r="E49" s="1146" t="s">
        <v>14</v>
      </c>
      <c r="F49" s="1146"/>
      <c r="G49" s="1146"/>
      <c r="H49" s="1146"/>
      <c r="I49" s="1146"/>
      <c r="J49" s="1147"/>
      <c r="K49" s="61">
        <v>20</v>
      </c>
      <c r="L49" s="62">
        <v>18</v>
      </c>
      <c r="M49" s="62">
        <v>18</v>
      </c>
      <c r="N49" s="62">
        <v>7</v>
      </c>
      <c r="O49" s="63" t="s">
        <v>490</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v>1</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636</v>
      </c>
      <c r="L52" s="62">
        <v>660</v>
      </c>
      <c r="M52" s="62">
        <v>722</v>
      </c>
      <c r="N52" s="62">
        <v>727</v>
      </c>
      <c r="O52" s="63">
        <v>716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189</v>
      </c>
      <c r="L53" s="67">
        <v>224</v>
      </c>
      <c r="M53" s="67">
        <v>281</v>
      </c>
      <c r="N53" s="67">
        <v>267</v>
      </c>
      <c r="O53" s="68">
        <v>257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561</v>
      </c>
      <c r="L58" s="82" t="s">
        <v>561</v>
      </c>
      <c r="M58" s="82" t="s">
        <v>561</v>
      </c>
      <c r="N58" s="82" t="s">
        <v>561</v>
      </c>
      <c r="O58" s="83" t="s">
        <v>561</v>
      </c>
    </row>
    <row r="59" spans="1:21" ht="31.5" customHeight="1" x14ac:dyDescent="0.15">
      <c r="B59" s="1156"/>
      <c r="C59" s="1157"/>
      <c r="D59" s="1163" t="s">
        <v>26</v>
      </c>
      <c r="E59" s="1164"/>
      <c r="F59" s="1164"/>
      <c r="G59" s="1164"/>
      <c r="H59" s="1164"/>
      <c r="I59" s="1164"/>
      <c r="J59" s="1165"/>
      <c r="K59" s="84" t="s">
        <v>561</v>
      </c>
      <c r="L59" s="85" t="s">
        <v>561</v>
      </c>
      <c r="M59" s="85" t="s">
        <v>561</v>
      </c>
      <c r="N59" s="85" t="s">
        <v>561</v>
      </c>
      <c r="O59" s="86" t="s">
        <v>561</v>
      </c>
    </row>
    <row r="60" spans="1:21" ht="31.5" customHeight="1" thickBot="1" x14ac:dyDescent="0.2">
      <c r="B60" s="1158"/>
      <c r="C60" s="1159"/>
      <c r="D60" s="1166" t="s">
        <v>27</v>
      </c>
      <c r="E60" s="1167"/>
      <c r="F60" s="1167"/>
      <c r="G60" s="1167"/>
      <c r="H60" s="1167"/>
      <c r="I60" s="1167"/>
      <c r="J60" s="1168"/>
      <c r="K60" s="87" t="s">
        <v>561</v>
      </c>
      <c r="L60" s="88" t="s">
        <v>561</v>
      </c>
      <c r="M60" s="88" t="s">
        <v>561</v>
      </c>
      <c r="N60" s="88" t="s">
        <v>561</v>
      </c>
      <c r="O60" s="89" t="s">
        <v>561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y+RAfAhf9cezWvHOZfpZjUpuNgn2unaNjDY/lbvNkkm0Cpw0rAjrOXi8OX3Ral4/z/rgiWPR/56/HqEAKENg==" saltValue="STSrQwQT96UNG+OnklOyW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30">
        <v>9075</v>
      </c>
      <c r="J41" s="331">
        <v>9078</v>
      </c>
      <c r="K41" s="331">
        <v>8857</v>
      </c>
      <c r="L41" s="331">
        <v>8417</v>
      </c>
      <c r="M41" s="332">
        <v>7984</v>
      </c>
    </row>
    <row r="42" spans="2:13" ht="27.75" customHeight="1" x14ac:dyDescent="0.15">
      <c r="B42" s="1171"/>
      <c r="C42" s="1172"/>
      <c r="D42" s="104"/>
      <c r="E42" s="1177" t="s">
        <v>32</v>
      </c>
      <c r="F42" s="1177"/>
      <c r="G42" s="1177"/>
      <c r="H42" s="1178"/>
      <c r="I42" s="333" t="s">
        <v>490</v>
      </c>
      <c r="J42" s="334" t="s">
        <v>490</v>
      </c>
      <c r="K42" s="334" t="s">
        <v>490</v>
      </c>
      <c r="L42" s="334" t="s">
        <v>490</v>
      </c>
      <c r="M42" s="335" t="s">
        <v>490</v>
      </c>
    </row>
    <row r="43" spans="2:13" ht="27.75" customHeight="1" x14ac:dyDescent="0.15">
      <c r="B43" s="1171"/>
      <c r="C43" s="1172"/>
      <c r="D43" s="104"/>
      <c r="E43" s="1177" t="s">
        <v>33</v>
      </c>
      <c r="F43" s="1177"/>
      <c r="G43" s="1177"/>
      <c r="H43" s="1178"/>
      <c r="I43" s="333">
        <v>1684</v>
      </c>
      <c r="J43" s="334">
        <v>1686</v>
      </c>
      <c r="K43" s="334">
        <v>1259</v>
      </c>
      <c r="L43" s="334">
        <v>1178</v>
      </c>
      <c r="M43" s="335">
        <v>948</v>
      </c>
    </row>
    <row r="44" spans="2:13" ht="27.75" customHeight="1" x14ac:dyDescent="0.15">
      <c r="B44" s="1171"/>
      <c r="C44" s="1172"/>
      <c r="D44" s="104"/>
      <c r="E44" s="1177" t="s">
        <v>34</v>
      </c>
      <c r="F44" s="1177"/>
      <c r="G44" s="1177"/>
      <c r="H44" s="1178"/>
      <c r="I44" s="333">
        <v>43</v>
      </c>
      <c r="J44" s="334">
        <v>25</v>
      </c>
      <c r="K44" s="334">
        <v>7</v>
      </c>
      <c r="L44" s="334" t="s">
        <v>490</v>
      </c>
      <c r="M44" s="335" t="s">
        <v>490</v>
      </c>
    </row>
    <row r="45" spans="2:13" ht="27.75" customHeight="1" x14ac:dyDescent="0.15">
      <c r="B45" s="1171"/>
      <c r="C45" s="1172"/>
      <c r="D45" s="104"/>
      <c r="E45" s="1177" t="s">
        <v>35</v>
      </c>
      <c r="F45" s="1177"/>
      <c r="G45" s="1177"/>
      <c r="H45" s="1178"/>
      <c r="I45" s="333">
        <v>2217</v>
      </c>
      <c r="J45" s="334">
        <v>2149</v>
      </c>
      <c r="K45" s="334">
        <v>2176</v>
      </c>
      <c r="L45" s="334">
        <v>2240</v>
      </c>
      <c r="M45" s="335">
        <v>2152</v>
      </c>
    </row>
    <row r="46" spans="2:13" ht="27.75" customHeight="1" x14ac:dyDescent="0.15">
      <c r="B46" s="1171"/>
      <c r="C46" s="1172"/>
      <c r="D46" s="105"/>
      <c r="E46" s="1177" t="s">
        <v>36</v>
      </c>
      <c r="F46" s="1177"/>
      <c r="G46" s="1177"/>
      <c r="H46" s="1178"/>
      <c r="I46" s="333" t="s">
        <v>490</v>
      </c>
      <c r="J46" s="334" t="s">
        <v>490</v>
      </c>
      <c r="K46" s="334" t="s">
        <v>490</v>
      </c>
      <c r="L46" s="334" t="s">
        <v>490</v>
      </c>
      <c r="M46" s="335" t="s">
        <v>490</v>
      </c>
    </row>
    <row r="47" spans="2:13" ht="27.75" customHeight="1" x14ac:dyDescent="0.15">
      <c r="B47" s="1171"/>
      <c r="C47" s="1172"/>
      <c r="D47" s="106"/>
      <c r="E47" s="1179" t="s">
        <v>37</v>
      </c>
      <c r="F47" s="1180"/>
      <c r="G47" s="1180"/>
      <c r="H47" s="1181"/>
      <c r="I47" s="333" t="s">
        <v>490</v>
      </c>
      <c r="J47" s="334" t="s">
        <v>490</v>
      </c>
      <c r="K47" s="334" t="s">
        <v>490</v>
      </c>
      <c r="L47" s="334" t="s">
        <v>490</v>
      </c>
      <c r="M47" s="335" t="s">
        <v>490</v>
      </c>
    </row>
    <row r="48" spans="2:13" ht="27.75" customHeight="1" x14ac:dyDescent="0.15">
      <c r="B48" s="1171"/>
      <c r="C48" s="1172"/>
      <c r="D48" s="104"/>
      <c r="E48" s="1177" t="s">
        <v>38</v>
      </c>
      <c r="F48" s="1177"/>
      <c r="G48" s="1177"/>
      <c r="H48" s="1178"/>
      <c r="I48" s="333" t="s">
        <v>490</v>
      </c>
      <c r="J48" s="334" t="s">
        <v>490</v>
      </c>
      <c r="K48" s="334" t="s">
        <v>490</v>
      </c>
      <c r="L48" s="334" t="s">
        <v>490</v>
      </c>
      <c r="M48" s="335" t="s">
        <v>490</v>
      </c>
    </row>
    <row r="49" spans="2:13" ht="27.75" customHeight="1" x14ac:dyDescent="0.15">
      <c r="B49" s="1173"/>
      <c r="C49" s="1174"/>
      <c r="D49" s="104"/>
      <c r="E49" s="1177" t="s">
        <v>39</v>
      </c>
      <c r="F49" s="1177"/>
      <c r="G49" s="1177"/>
      <c r="H49" s="1178"/>
      <c r="I49" s="333" t="s">
        <v>490</v>
      </c>
      <c r="J49" s="334" t="s">
        <v>490</v>
      </c>
      <c r="K49" s="334" t="s">
        <v>490</v>
      </c>
      <c r="L49" s="334" t="s">
        <v>490</v>
      </c>
      <c r="M49" s="335" t="s">
        <v>490</v>
      </c>
    </row>
    <row r="50" spans="2:13" ht="27.75" customHeight="1" x14ac:dyDescent="0.15">
      <c r="B50" s="1182" t="s">
        <v>40</v>
      </c>
      <c r="C50" s="1183"/>
      <c r="D50" s="107"/>
      <c r="E50" s="1177" t="s">
        <v>41</v>
      </c>
      <c r="F50" s="1177"/>
      <c r="G50" s="1177"/>
      <c r="H50" s="1178"/>
      <c r="I50" s="333">
        <v>6808</v>
      </c>
      <c r="J50" s="334">
        <v>7284</v>
      </c>
      <c r="K50" s="334">
        <v>7581</v>
      </c>
      <c r="L50" s="334">
        <v>7557</v>
      </c>
      <c r="M50" s="335">
        <v>6702</v>
      </c>
    </row>
    <row r="51" spans="2:13" ht="27.75" customHeight="1" x14ac:dyDescent="0.15">
      <c r="B51" s="1171"/>
      <c r="C51" s="1172"/>
      <c r="D51" s="104"/>
      <c r="E51" s="1177" t="s">
        <v>42</v>
      </c>
      <c r="F51" s="1177"/>
      <c r="G51" s="1177"/>
      <c r="H51" s="1178"/>
      <c r="I51" s="333" t="s">
        <v>490</v>
      </c>
      <c r="J51" s="334" t="s">
        <v>490</v>
      </c>
      <c r="K51" s="334" t="s">
        <v>490</v>
      </c>
      <c r="L51" s="334" t="s">
        <v>490</v>
      </c>
      <c r="M51" s="335" t="s">
        <v>490</v>
      </c>
    </row>
    <row r="52" spans="2:13" ht="27.75" customHeight="1" x14ac:dyDescent="0.15">
      <c r="B52" s="1173"/>
      <c r="C52" s="1174"/>
      <c r="D52" s="104"/>
      <c r="E52" s="1177" t="s">
        <v>43</v>
      </c>
      <c r="F52" s="1177"/>
      <c r="G52" s="1177"/>
      <c r="H52" s="1178"/>
      <c r="I52" s="333">
        <v>7323</v>
      </c>
      <c r="J52" s="334">
        <v>7272</v>
      </c>
      <c r="K52" s="334">
        <v>7085</v>
      </c>
      <c r="L52" s="334">
        <v>6716</v>
      </c>
      <c r="M52" s="335">
        <v>6311</v>
      </c>
    </row>
    <row r="53" spans="2:13" ht="27.75" customHeight="1" thickBot="1" x14ac:dyDescent="0.2">
      <c r="B53" s="1184" t="s">
        <v>19</v>
      </c>
      <c r="C53" s="1185"/>
      <c r="D53" s="108"/>
      <c r="E53" s="1186" t="s">
        <v>44</v>
      </c>
      <c r="F53" s="1186"/>
      <c r="G53" s="1186"/>
      <c r="H53" s="1187"/>
      <c r="I53" s="336">
        <v>-1112</v>
      </c>
      <c r="J53" s="337">
        <v>-1618</v>
      </c>
      <c r="K53" s="337">
        <v>-2367</v>
      </c>
      <c r="L53" s="337">
        <v>-2438</v>
      </c>
      <c r="M53" s="338">
        <v>-1928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Ir8XtXUyiqOX+KsCmu3A8BgIsDF3F1XB4L2M6OH8BcoicVQFqhH8PrVFOyU8rcwHh82qMXJZ4lEeSSaabe0Xw==" saltValue="2/njqELN7q6kg1/7uiKG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3560</v>
      </c>
      <c r="G55" s="339">
        <v>3392</v>
      </c>
      <c r="H55" s="340">
        <v>2920</v>
      </c>
    </row>
    <row r="56" spans="2:8" ht="52.5" customHeight="1" x14ac:dyDescent="0.15">
      <c r="B56" s="120"/>
      <c r="C56" s="1198" t="s">
        <v>47</v>
      </c>
      <c r="D56" s="1198"/>
      <c r="E56" s="1199"/>
      <c r="F56" s="341">
        <v>97</v>
      </c>
      <c r="G56" s="341">
        <v>121</v>
      </c>
      <c r="H56" s="342">
        <v>109</v>
      </c>
    </row>
    <row r="57" spans="2:8" ht="53.25" customHeight="1" x14ac:dyDescent="0.15">
      <c r="B57" s="120"/>
      <c r="C57" s="1200" t="s">
        <v>48</v>
      </c>
      <c r="D57" s="1200"/>
      <c r="E57" s="1201"/>
      <c r="F57" s="343">
        <v>3494</v>
      </c>
      <c r="G57" s="343">
        <v>3660</v>
      </c>
      <c r="H57" s="344">
        <v>3276</v>
      </c>
    </row>
    <row r="58" spans="2:8" ht="45.75" customHeight="1" x14ac:dyDescent="0.15">
      <c r="B58" s="121"/>
      <c r="C58" s="1188" t="s">
        <v>556</v>
      </c>
      <c r="D58" s="1189"/>
      <c r="E58" s="1190"/>
      <c r="F58" s="345">
        <v>1868</v>
      </c>
      <c r="G58" s="345">
        <v>2217</v>
      </c>
      <c r="H58" s="346">
        <v>2147</v>
      </c>
    </row>
    <row r="59" spans="2:8" ht="45.75" customHeight="1" x14ac:dyDescent="0.15">
      <c r="B59" s="121"/>
      <c r="C59" s="1188" t="s">
        <v>557</v>
      </c>
      <c r="D59" s="1189"/>
      <c r="E59" s="1190"/>
      <c r="F59" s="345">
        <v>908</v>
      </c>
      <c r="G59" s="345">
        <v>805</v>
      </c>
      <c r="H59" s="346">
        <v>600</v>
      </c>
    </row>
    <row r="60" spans="2:8" ht="45.75" customHeight="1" x14ac:dyDescent="0.15">
      <c r="B60" s="121"/>
      <c r="C60" s="1188" t="s">
        <v>558</v>
      </c>
      <c r="D60" s="1189"/>
      <c r="E60" s="1190"/>
      <c r="F60" s="345">
        <v>237</v>
      </c>
      <c r="G60" s="345">
        <v>219</v>
      </c>
      <c r="H60" s="346">
        <v>159</v>
      </c>
    </row>
    <row r="61" spans="2:8" ht="45.75" customHeight="1" x14ac:dyDescent="0.15">
      <c r="B61" s="121"/>
      <c r="C61" s="1188" t="s">
        <v>559</v>
      </c>
      <c r="D61" s="1189"/>
      <c r="E61" s="1190"/>
      <c r="F61" s="345">
        <v>170</v>
      </c>
      <c r="G61" s="345">
        <v>144</v>
      </c>
      <c r="H61" s="346">
        <v>132</v>
      </c>
    </row>
    <row r="62" spans="2:8" ht="45.75" customHeight="1" thickBot="1" x14ac:dyDescent="0.2">
      <c r="B62" s="122"/>
      <c r="C62" s="1191" t="s">
        <v>560</v>
      </c>
      <c r="D62" s="1192"/>
      <c r="E62" s="1193"/>
      <c r="F62" s="347">
        <v>120</v>
      </c>
      <c r="G62" s="347">
        <v>111</v>
      </c>
      <c r="H62" s="348">
        <v>104</v>
      </c>
    </row>
    <row r="63" spans="2:8" ht="52.5" customHeight="1" thickBot="1" x14ac:dyDescent="0.2">
      <c r="B63" s="123"/>
      <c r="C63" s="1194" t="s">
        <v>49</v>
      </c>
      <c r="D63" s="1194"/>
      <c r="E63" s="1195"/>
      <c r="F63" s="349">
        <v>7151</v>
      </c>
      <c r="G63" s="349">
        <v>7174</v>
      </c>
      <c r="H63" s="350">
        <v>6305</v>
      </c>
    </row>
    <row r="64" spans="2:8" x14ac:dyDescent="0.15"/>
  </sheetData>
  <sheetProtection algorithmName="SHA-512" hashValue="/cCmx6JNnOJS7A02MEg3a1SDRwh80AqYCcXYyAGYmL0GFsDMeiD5vO4vFWDYBJxt9t+tSOEfRomAAV0s4kga5Q==" saltValue="w+P5+WGp80uzIE/TIRiy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109182</v>
      </c>
      <c r="E3" s="142"/>
      <c r="F3" s="143">
        <v>92632</v>
      </c>
      <c r="G3" s="144"/>
      <c r="H3" s="145"/>
    </row>
    <row r="4" spans="1:8" x14ac:dyDescent="0.15">
      <c r="A4" s="146"/>
      <c r="B4" s="147"/>
      <c r="C4" s="148"/>
      <c r="D4" s="149">
        <v>38447</v>
      </c>
      <c r="E4" s="150"/>
      <c r="F4" s="151">
        <v>47978</v>
      </c>
      <c r="G4" s="152"/>
      <c r="H4" s="153"/>
    </row>
    <row r="5" spans="1:8" x14ac:dyDescent="0.15">
      <c r="A5" s="134" t="s">
        <v>522</v>
      </c>
      <c r="B5" s="139"/>
      <c r="C5" s="140"/>
      <c r="D5" s="141">
        <v>80390</v>
      </c>
      <c r="E5" s="142"/>
      <c r="F5" s="143">
        <v>96469</v>
      </c>
      <c r="G5" s="144"/>
      <c r="H5" s="145"/>
    </row>
    <row r="6" spans="1:8" x14ac:dyDescent="0.15">
      <c r="A6" s="146"/>
      <c r="B6" s="147"/>
      <c r="C6" s="148"/>
      <c r="D6" s="149">
        <v>37956</v>
      </c>
      <c r="E6" s="150"/>
      <c r="F6" s="151">
        <v>49775</v>
      </c>
      <c r="G6" s="152"/>
      <c r="H6" s="153"/>
    </row>
    <row r="7" spans="1:8" x14ac:dyDescent="0.15">
      <c r="A7" s="134" t="s">
        <v>523</v>
      </c>
      <c r="B7" s="139"/>
      <c r="C7" s="140"/>
      <c r="D7" s="141">
        <v>101917</v>
      </c>
      <c r="E7" s="142"/>
      <c r="F7" s="143">
        <v>85743</v>
      </c>
      <c r="G7" s="144"/>
      <c r="H7" s="145"/>
    </row>
    <row r="8" spans="1:8" x14ac:dyDescent="0.15">
      <c r="A8" s="146"/>
      <c r="B8" s="147"/>
      <c r="C8" s="148"/>
      <c r="D8" s="149">
        <v>41543</v>
      </c>
      <c r="E8" s="150"/>
      <c r="F8" s="151">
        <v>45231</v>
      </c>
      <c r="G8" s="152"/>
      <c r="H8" s="153"/>
    </row>
    <row r="9" spans="1:8" x14ac:dyDescent="0.15">
      <c r="A9" s="134" t="s">
        <v>524</v>
      </c>
      <c r="B9" s="139"/>
      <c r="C9" s="140"/>
      <c r="D9" s="141">
        <v>62487</v>
      </c>
      <c r="E9" s="142"/>
      <c r="F9" s="143">
        <v>92509</v>
      </c>
      <c r="G9" s="144"/>
      <c r="H9" s="145"/>
    </row>
    <row r="10" spans="1:8" x14ac:dyDescent="0.15">
      <c r="A10" s="146"/>
      <c r="B10" s="147"/>
      <c r="C10" s="148"/>
      <c r="D10" s="149">
        <v>34929</v>
      </c>
      <c r="E10" s="150"/>
      <c r="F10" s="151">
        <v>52274</v>
      </c>
      <c r="G10" s="152"/>
      <c r="H10" s="153"/>
    </row>
    <row r="11" spans="1:8" x14ac:dyDescent="0.15">
      <c r="A11" s="134" t="s">
        <v>525</v>
      </c>
      <c r="B11" s="139"/>
      <c r="C11" s="140"/>
      <c r="D11" s="141">
        <v>82888</v>
      </c>
      <c r="E11" s="142"/>
      <c r="F11" s="143">
        <v>98544</v>
      </c>
      <c r="G11" s="144"/>
      <c r="H11" s="145"/>
    </row>
    <row r="12" spans="1:8" x14ac:dyDescent="0.15">
      <c r="A12" s="146"/>
      <c r="B12" s="147"/>
      <c r="C12" s="154"/>
      <c r="D12" s="149">
        <v>37098</v>
      </c>
      <c r="E12" s="150"/>
      <c r="F12" s="151">
        <v>55816</v>
      </c>
      <c r="G12" s="152"/>
      <c r="H12" s="153"/>
    </row>
    <row r="13" spans="1:8" x14ac:dyDescent="0.15">
      <c r="A13" s="134"/>
      <c r="B13" s="139"/>
      <c r="C13" s="140"/>
      <c r="D13" s="141">
        <v>87373</v>
      </c>
      <c r="E13" s="142"/>
      <c r="F13" s="143">
        <v>93179</v>
      </c>
      <c r="G13" s="155"/>
      <c r="H13" s="145"/>
    </row>
    <row r="14" spans="1:8" x14ac:dyDescent="0.15">
      <c r="A14" s="146"/>
      <c r="B14" s="147"/>
      <c r="C14" s="148"/>
      <c r="D14" s="149">
        <v>37995</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8.15</v>
      </c>
      <c r="C19" s="156">
        <f>ROUND(VALUE(SUBSTITUTE(実質収支比率等に係る経年分析!G$48,"▲","-")),2)</f>
        <v>10.119999999999999</v>
      </c>
      <c r="D19" s="156">
        <f>ROUND(VALUE(SUBSTITUTE(実質収支比率等に係る経年分析!H$48,"▲","-")),2)</f>
        <v>9.94</v>
      </c>
      <c r="E19" s="156">
        <f>ROUND(VALUE(SUBSTITUTE(実質収支比率等に係る経年分析!I$48,"▲","-")),2)</f>
        <v>3.83</v>
      </c>
      <c r="F19" s="156">
        <f>ROUND(VALUE(SUBSTITUTE(実質収支比率等に係る経年分析!J$48,"▲","-")),2)</f>
        <v>4.55</v>
      </c>
    </row>
    <row r="20" spans="1:11" x14ac:dyDescent="0.15">
      <c r="A20" s="156" t="s">
        <v>53</v>
      </c>
      <c r="B20" s="156">
        <f>ROUND(VALUE(SUBSTITUTE(実質収支比率等に係る経年分析!F$47,"▲","-")),2)</f>
        <v>44.98</v>
      </c>
      <c r="C20" s="156">
        <f>ROUND(VALUE(SUBSTITUTE(実質収支比率等に係る経年分析!G$47,"▲","-")),2)</f>
        <v>46.7</v>
      </c>
      <c r="D20" s="156">
        <f>ROUND(VALUE(SUBSTITUTE(実質収支比率等に係る経年分析!H$47,"▲","-")),2)</f>
        <v>53.33</v>
      </c>
      <c r="E20" s="156">
        <f>ROUND(VALUE(SUBSTITUTE(実質収支比率等に係る経年分析!I$47,"▲","-")),2)</f>
        <v>50.74</v>
      </c>
      <c r="F20" s="156">
        <f>ROUND(VALUE(SUBSTITUTE(実質収支比率等に係る経年分析!J$47,"▲","-")),2)</f>
        <v>43.17</v>
      </c>
    </row>
    <row r="21" spans="1:11" x14ac:dyDescent="0.15">
      <c r="A21" s="156" t="s">
        <v>54</v>
      </c>
      <c r="B21" s="156">
        <f>IF(ISNUMBER(VALUE(SUBSTITUTE(実質収支比率等に係る経年分析!F$49,"▲","-"))),ROUND(VALUE(SUBSTITUTE(実質収支比率等に係る経年分析!F$49,"▲","-")),2),NA())</f>
        <v>-4.05</v>
      </c>
      <c r="C21" s="156">
        <f>IF(ISNUMBER(VALUE(SUBSTITUTE(実質収支比率等に係る経年分析!G$49,"▲","-"))),ROUND(VALUE(SUBSTITUTE(実質収支比率等に係る経年分析!G$49,"▲","-")),2),NA())</f>
        <v>6.24</v>
      </c>
      <c r="D21" s="156">
        <f>IF(ISNUMBER(VALUE(SUBSTITUTE(実質収支比率等に係る経年分析!H$49,"▲","-"))),ROUND(VALUE(SUBSTITUTE(実質収支比率等に係る経年分析!H$49,"▲","-")),2),NA())</f>
        <v>4.7300000000000004</v>
      </c>
      <c r="E21" s="156">
        <f>IF(ISNUMBER(VALUE(SUBSTITUTE(実質収支比率等に係る経年分析!I$49,"▲","-"))),ROUND(VALUE(SUBSTITUTE(実質収支比率等に係る経年分析!I$49,"▲","-")),2),NA())</f>
        <v>-8.61</v>
      </c>
      <c r="F21" s="156">
        <f>IF(ISNUMBER(VALUE(SUBSTITUTE(実質収支比率等に係る経年分析!J$49,"▲","-"))),ROUND(VALUE(SUBSTITUTE(実質収支比率等に係る経年分析!J$49,"▲","-")),2),NA())</f>
        <v>-6.21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産業団地整備事業特別会計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介護保険特別会計（介護サービス事業勘定）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0.35</v>
      </c>
    </row>
    <row r="33" spans="1:16" x14ac:dyDescent="0.15">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2.92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4.34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2.42</v>
      </c>
    </row>
    <row r="34" spans="1:16" x14ac:dyDescent="0.15">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7.61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4.42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3.55</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8.14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10.119999999999999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3.83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4.55</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8.7200000000000006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10.33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10.14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636</v>
      </c>
      <c r="E42" s="158"/>
      <c r="F42" s="158"/>
      <c r="G42" s="158">
        <f>'実質公債費比率（分子）の構造'!L$52</f>
        <v>660</v>
      </c>
      <c r="H42" s="158"/>
      <c r="I42" s="158"/>
      <c r="J42" s="158">
        <f>'実質公債費比率（分子）の構造'!M$52</f>
        <v>722</v>
      </c>
      <c r="K42" s="158"/>
      <c r="L42" s="158"/>
      <c r="M42" s="158">
        <f>'実質公債費比率（分子）の構造'!N$52</f>
        <v>727</v>
      </c>
      <c r="N42" s="158"/>
      <c r="O42" s="158"/>
      <c r="P42" s="158">
        <f>'実質公債費比率（分子）の構造'!O$52</f>
        <v>716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1</v>
      </c>
      <c r="L44" s="158"/>
      <c r="M44" s="158"/>
      <c r="N44" s="158">
        <f>'実質公債費比率（分子）の構造'!O$50</f>
        <v>0</v>
      </c>
      <c r="O44" s="158"/>
      <c r="P44" s="158"/>
    </row>
    <row r="45" spans="1:16" x14ac:dyDescent="0.15">
      <c r="A45" s="158" t="s">
        <v>63</v>
      </c>
      <c r="B45" s="158">
        <f>'実質公債費比率（分子）の構造'!K$49</f>
        <v>20</v>
      </c>
      <c r="C45" s="158"/>
      <c r="D45" s="158"/>
      <c r="E45" s="158">
        <f>'実質公債費比率（分子）の構造'!L$49</f>
        <v>18</v>
      </c>
      <c r="F45" s="158"/>
      <c r="G45" s="158"/>
      <c r="H45" s="158">
        <f>'実質公債費比率（分子）の構造'!M$49</f>
        <v>18</v>
      </c>
      <c r="I45" s="158"/>
      <c r="J45" s="158"/>
      <c r="K45" s="158">
        <f>'実質公債費比率（分子）の構造'!N$49</f>
        <v>7</v>
      </c>
      <c r="L45" s="158"/>
      <c r="M45" s="158"/>
      <c r="N45" s="158" t="str">
        <f>'実質公債費比率（分子）の構造'!O$49</f>
        <v>-</v>
      </c>
      <c r="O45" s="158"/>
      <c r="P45" s="158"/>
    </row>
    <row r="46" spans="1:16" x14ac:dyDescent="0.15">
      <c r="A46" s="158" t="s">
        <v>64</v>
      </c>
      <c r="B46" s="158">
        <f>'実質公債費比率（分子）の構造'!K$48</f>
        <v>34</v>
      </c>
      <c r="C46" s="158"/>
      <c r="D46" s="158"/>
      <c r="E46" s="158">
        <f>'実質公債費比率（分子）の構造'!L$48</f>
        <v>46</v>
      </c>
      <c r="F46" s="158"/>
      <c r="G46" s="158"/>
      <c r="H46" s="158">
        <f>'実質公債費比率（分子）の構造'!M$48</f>
        <v>50</v>
      </c>
      <c r="I46" s="158"/>
      <c r="J46" s="158"/>
      <c r="K46" s="158">
        <f>'実質公債費比率（分子）の構造'!N$48</f>
        <v>37</v>
      </c>
      <c r="L46" s="158"/>
      <c r="M46" s="158"/>
      <c r="N46" s="158">
        <f>'実質公債費比率（分子）の構造'!O$48</f>
        <v>44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771</v>
      </c>
      <c r="C49" s="158"/>
      <c r="D49" s="158"/>
      <c r="E49" s="158">
        <f>'実質公債費比率（分子）の構造'!L$45</f>
        <v>820</v>
      </c>
      <c r="F49" s="158"/>
      <c r="G49" s="158"/>
      <c r="H49" s="158">
        <f>'実質公債費比率（分子）の構造'!M$45</f>
        <v>935</v>
      </c>
      <c r="I49" s="158"/>
      <c r="J49" s="158"/>
      <c r="K49" s="158">
        <f>'実質公債費比率（分子）の構造'!N$45</f>
        <v>949</v>
      </c>
      <c r="L49" s="158"/>
      <c r="M49" s="158"/>
      <c r="N49" s="158">
        <f>'実質公債費比率（分子）の構造'!O$45</f>
        <v>929</v>
      </c>
      <c r="O49" s="158"/>
      <c r="P49" s="158"/>
    </row>
    <row r="50" spans="1:16" x14ac:dyDescent="0.15">
      <c r="A50" s="158" t="s">
        <v>67</v>
      </c>
      <c r="B50" s="158" t="e">
        <f>NA()</f>
        <v>#N/A</v>
      </c>
      <c r="C50" s="158">
        <f>IF(ISNUMBER('実質公債費比率（分子）の構造'!K$53),'実質公債費比率（分子）の構造'!K$53,NA())</f>
        <v>189</v>
      </c>
      <c r="D50" s="158" t="e">
        <f>NA()</f>
        <v>#N/A</v>
      </c>
      <c r="E50" s="158" t="e">
        <f>NA()</f>
        <v>#N/A</v>
      </c>
      <c r="F50" s="158">
        <f>IF(ISNUMBER('実質公債費比率（分子）の構造'!L$53),'実質公債費比率（分子）の構造'!L$53,NA())</f>
        <v>224</v>
      </c>
      <c r="G50" s="158" t="e">
        <f>NA()</f>
        <v>#N/A</v>
      </c>
      <c r="H50" s="158" t="e">
        <f>NA()</f>
        <v>#N/A</v>
      </c>
      <c r="I50" s="158">
        <f>IF(ISNUMBER('実質公債費比率（分子）の構造'!M$53),'実質公債費比率（分子）の構造'!M$53,NA())</f>
        <v>281</v>
      </c>
      <c r="J50" s="158" t="e">
        <f>NA()</f>
        <v>#N/A</v>
      </c>
      <c r="K50" s="158" t="e">
        <f>NA()</f>
        <v>#N/A</v>
      </c>
      <c r="L50" s="158">
        <f>IF(ISNUMBER('実質公債費比率（分子）の構造'!N$53),'実質公債費比率（分子）の構造'!N$53,NA())</f>
        <v>267</v>
      </c>
      <c r="M50" s="158" t="e">
        <f>NA()</f>
        <v>#N/A</v>
      </c>
      <c r="N50" s="158" t="e">
        <f>NA()</f>
        <v>#N/A</v>
      </c>
      <c r="O50" s="158">
        <f>IF(ISNUMBER('実質公債費比率（分子）の構造'!O$53),'実質公債費比率（分子）の構造'!O$53,NA())</f>
        <v>257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7323</v>
      </c>
      <c r="E56" s="157"/>
      <c r="F56" s="157"/>
      <c r="G56" s="157">
        <f>'将来負担比率（分子）の構造'!J$52</f>
        <v>7272</v>
      </c>
      <c r="H56" s="157"/>
      <c r="I56" s="157"/>
      <c r="J56" s="157">
        <f>'将来負担比率（分子）の構造'!K$52</f>
        <v>7085</v>
      </c>
      <c r="K56" s="157"/>
      <c r="L56" s="157"/>
      <c r="M56" s="157">
        <f>'将来負担比率（分子）の構造'!L$52</f>
        <v>6716</v>
      </c>
      <c r="N56" s="157"/>
      <c r="O56" s="157"/>
      <c r="P56" s="157">
        <f>'将来負担比率（分子）の構造'!M$52</f>
        <v>6311</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6808</v>
      </c>
      <c r="E58" s="157"/>
      <c r="F58" s="157"/>
      <c r="G58" s="157">
        <f>'将来負担比率（分子）の構造'!J$50</f>
        <v>7284</v>
      </c>
      <c r="H58" s="157"/>
      <c r="I58" s="157"/>
      <c r="J58" s="157">
        <f>'将来負担比率（分子）の構造'!K$50</f>
        <v>7581</v>
      </c>
      <c r="K58" s="157"/>
      <c r="L58" s="157"/>
      <c r="M58" s="157">
        <f>'将来負担比率（分子）の構造'!L$50</f>
        <v>7557</v>
      </c>
      <c r="N58" s="157"/>
      <c r="O58" s="157"/>
      <c r="P58" s="157">
        <f>'将来負担比率（分子）の構造'!M$50</f>
        <v>6702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2217</v>
      </c>
      <c r="C62" s="157"/>
      <c r="D62" s="157"/>
      <c r="E62" s="157">
        <f>'将来負担比率（分子）の構造'!J$45</f>
        <v>2149</v>
      </c>
      <c r="F62" s="157"/>
      <c r="G62" s="157"/>
      <c r="H62" s="157">
        <f>'将来負担比率（分子）の構造'!K$45</f>
        <v>2176</v>
      </c>
      <c r="I62" s="157"/>
      <c r="J62" s="157"/>
      <c r="K62" s="157">
        <f>'将来負担比率（分子）の構造'!L$45</f>
        <v>2240</v>
      </c>
      <c r="L62" s="157"/>
      <c r="M62" s="157"/>
      <c r="N62" s="157">
        <f>'将来負担比率（分子）の構造'!M$45</f>
        <v>2152</v>
      </c>
      <c r="O62" s="157"/>
      <c r="P62" s="157"/>
    </row>
    <row r="63" spans="1:16" x14ac:dyDescent="0.15">
      <c r="A63" s="157" t="s">
        <v>34</v>
      </c>
      <c r="B63" s="157">
        <f>'将来負担比率（分子）の構造'!I$44</f>
        <v>43</v>
      </c>
      <c r="C63" s="157"/>
      <c r="D63" s="157"/>
      <c r="E63" s="157">
        <f>'将来負担比率（分子）の構造'!J$44</f>
        <v>25</v>
      </c>
      <c r="F63" s="157"/>
      <c r="G63" s="157"/>
      <c r="H63" s="157">
        <f>'将来負担比率（分子）の構造'!K$44</f>
        <v>7</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1684</v>
      </c>
      <c r="C64" s="157"/>
      <c r="D64" s="157"/>
      <c r="E64" s="157">
        <f>'将来負担比率（分子）の構造'!J$43</f>
        <v>1686</v>
      </c>
      <c r="F64" s="157"/>
      <c r="G64" s="157"/>
      <c r="H64" s="157">
        <f>'将来負担比率（分子）の構造'!K$43</f>
        <v>1259</v>
      </c>
      <c r="I64" s="157"/>
      <c r="J64" s="157"/>
      <c r="K64" s="157">
        <f>'将来負担比率（分子）の構造'!L$43</f>
        <v>1178</v>
      </c>
      <c r="L64" s="157"/>
      <c r="M64" s="157"/>
      <c r="N64" s="157">
        <f>'将来負担比率（分子）の構造'!M$43</f>
        <v>948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9075</v>
      </c>
      <c r="C66" s="157"/>
      <c r="D66" s="157"/>
      <c r="E66" s="157">
        <f>'将来負担比率（分子）の構造'!J$41</f>
        <v>9078</v>
      </c>
      <c r="F66" s="157"/>
      <c r="G66" s="157"/>
      <c r="H66" s="157">
        <f>'将来負担比率（分子）の構造'!K$41</f>
        <v>8857</v>
      </c>
      <c r="I66" s="157"/>
      <c r="J66" s="157"/>
      <c r="K66" s="157">
        <f>'将来負担比率（分子）の構造'!L$41</f>
        <v>8417</v>
      </c>
      <c r="L66" s="157"/>
      <c r="M66" s="157"/>
      <c r="N66" s="157">
        <f>'将来負担比率（分子）の構造'!M$41</f>
        <v>7984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3560</v>
      </c>
      <c r="C72" s="161">
        <f>基金残高に係る経年分析!G55</f>
        <v>3392</v>
      </c>
      <c r="D72" s="161">
        <f>基金残高に係る経年分析!H55</f>
        <v>2920</v>
      </c>
    </row>
    <row r="73" spans="1:16" x14ac:dyDescent="0.15">
      <c r="A73" s="160" t="s">
        <v>74</v>
      </c>
      <c r="B73" s="161">
        <f>基金残高に係る経年分析!F56</f>
        <v>97</v>
      </c>
      <c r="C73" s="161">
        <f>基金残高に係る経年分析!G56</f>
        <v>121</v>
      </c>
      <c r="D73" s="161">
        <f>基金残高に係る経年分析!H56</f>
        <v>109</v>
      </c>
    </row>
    <row r="74" spans="1:16" x14ac:dyDescent="0.15">
      <c r="A74" s="160" t="s">
        <v>75</v>
      </c>
      <c r="B74" s="161">
        <f>基金残高に係る経年分析!F57</f>
        <v>3494</v>
      </c>
      <c r="C74" s="161">
        <f>基金残高に係る経年分析!G57</f>
        <v>3660</v>
      </c>
      <c r="D74" s="161">
        <f>基金残高に係る経年分析!H57</f>
        <v>3276</v>
      </c>
    </row>
  </sheetData>
  <sheetProtection algorithmName="SHA-512" hashValue="Qkb1K9x1h35JAeAxs12LWMVdT8NAUFX+hNmKMenUvokPztKO99mBNueTPuSimiv/GsqCg8BKZMPh9KJ4wCLeHg==" saltValue="nn7X0hzc0psWCRlt9s5R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1974736</v>
      </c>
      <c r="S5" s="600"/>
      <c r="T5" s="600"/>
      <c r="U5" s="600"/>
      <c r="V5" s="600"/>
      <c r="W5" s="600"/>
      <c r="X5" s="600"/>
      <c r="Y5" s="601"/>
      <c r="Z5" s="602">
        <v>13.7</v>
      </c>
      <c r="AA5" s="602"/>
      <c r="AB5" s="602"/>
      <c r="AC5" s="602"/>
      <c r="AD5" s="603">
        <v>1974736</v>
      </c>
      <c r="AE5" s="603"/>
      <c r="AF5" s="603"/>
      <c r="AG5" s="603"/>
      <c r="AH5" s="603"/>
      <c r="AI5" s="603"/>
      <c r="AJ5" s="603"/>
      <c r="AK5" s="603"/>
      <c r="AL5" s="604">
        <v>28.8</v>
      </c>
      <c r="AM5" s="605"/>
      <c r="AN5" s="605"/>
      <c r="AO5" s="606"/>
      <c r="AP5" s="596" t="s">
        <v>217</v>
      </c>
      <c r="AQ5" s="597"/>
      <c r="AR5" s="597"/>
      <c r="AS5" s="597"/>
      <c r="AT5" s="597"/>
      <c r="AU5" s="597"/>
      <c r="AV5" s="597"/>
      <c r="AW5" s="597"/>
      <c r="AX5" s="597"/>
      <c r="AY5" s="597"/>
      <c r="AZ5" s="597"/>
      <c r="BA5" s="597"/>
      <c r="BB5" s="597"/>
      <c r="BC5" s="597"/>
      <c r="BD5" s="597"/>
      <c r="BE5" s="597"/>
      <c r="BF5" s="598"/>
      <c r="BG5" s="610">
        <v>1969444</v>
      </c>
      <c r="BH5" s="611"/>
      <c r="BI5" s="611"/>
      <c r="BJ5" s="611"/>
      <c r="BK5" s="611"/>
      <c r="BL5" s="611"/>
      <c r="BM5" s="611"/>
      <c r="BN5" s="612"/>
      <c r="BO5" s="613">
        <v>99.7</v>
      </c>
      <c r="BP5" s="613"/>
      <c r="BQ5" s="613"/>
      <c r="BR5" s="613"/>
      <c r="BS5" s="614">
        <v>10754</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196490</v>
      </c>
      <c r="S6" s="611"/>
      <c r="T6" s="611"/>
      <c r="U6" s="611"/>
      <c r="V6" s="611"/>
      <c r="W6" s="611"/>
      <c r="X6" s="611"/>
      <c r="Y6" s="612"/>
      <c r="Z6" s="613">
        <v>1.4</v>
      </c>
      <c r="AA6" s="613"/>
      <c r="AB6" s="613"/>
      <c r="AC6" s="613"/>
      <c r="AD6" s="614">
        <v>196490</v>
      </c>
      <c r="AE6" s="614"/>
      <c r="AF6" s="614"/>
      <c r="AG6" s="614"/>
      <c r="AH6" s="614"/>
      <c r="AI6" s="614"/>
      <c r="AJ6" s="614"/>
      <c r="AK6" s="614"/>
      <c r="AL6" s="615">
        <v>2.9</v>
      </c>
      <c r="AM6" s="616"/>
      <c r="AN6" s="616"/>
      <c r="AO6" s="617"/>
      <c r="AP6" s="607" t="s">
        <v>222</v>
      </c>
      <c r="AQ6" s="608"/>
      <c r="AR6" s="608"/>
      <c r="AS6" s="608"/>
      <c r="AT6" s="608"/>
      <c r="AU6" s="608"/>
      <c r="AV6" s="608"/>
      <c r="AW6" s="608"/>
      <c r="AX6" s="608"/>
      <c r="AY6" s="608"/>
      <c r="AZ6" s="608"/>
      <c r="BA6" s="608"/>
      <c r="BB6" s="608"/>
      <c r="BC6" s="608"/>
      <c r="BD6" s="608"/>
      <c r="BE6" s="608"/>
      <c r="BF6" s="609"/>
      <c r="BG6" s="610">
        <v>1969444</v>
      </c>
      <c r="BH6" s="611"/>
      <c r="BI6" s="611"/>
      <c r="BJ6" s="611"/>
      <c r="BK6" s="611"/>
      <c r="BL6" s="611"/>
      <c r="BM6" s="611"/>
      <c r="BN6" s="612"/>
      <c r="BO6" s="613">
        <v>99.7</v>
      </c>
      <c r="BP6" s="613"/>
      <c r="BQ6" s="613"/>
      <c r="BR6" s="613"/>
      <c r="BS6" s="614">
        <v>10754</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132989</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132989</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400</v>
      </c>
      <c r="S7" s="611"/>
      <c r="T7" s="611"/>
      <c r="U7" s="611"/>
      <c r="V7" s="611"/>
      <c r="W7" s="611"/>
      <c r="X7" s="611"/>
      <c r="Y7" s="612"/>
      <c r="Z7" s="613">
        <v>0</v>
      </c>
      <c r="AA7" s="613"/>
      <c r="AB7" s="613"/>
      <c r="AC7" s="613"/>
      <c r="AD7" s="614">
        <v>400</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602507</v>
      </c>
      <c r="BH7" s="611"/>
      <c r="BI7" s="611"/>
      <c r="BJ7" s="611"/>
      <c r="BK7" s="611"/>
      <c r="BL7" s="611"/>
      <c r="BM7" s="611"/>
      <c r="BN7" s="612"/>
      <c r="BO7" s="613">
        <v>30.5</v>
      </c>
      <c r="BP7" s="613"/>
      <c r="BQ7" s="613"/>
      <c r="BR7" s="613"/>
      <c r="BS7" s="614">
        <v>10754</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2501285</v>
      </c>
      <c r="CS7" s="611"/>
      <c r="CT7" s="611"/>
      <c r="CU7" s="611"/>
      <c r="CV7" s="611"/>
      <c r="CW7" s="611"/>
      <c r="CX7" s="611"/>
      <c r="CY7" s="612"/>
      <c r="CZ7" s="613">
        <v>18</v>
      </c>
      <c r="DA7" s="613"/>
      <c r="DB7" s="613"/>
      <c r="DC7" s="613"/>
      <c r="DD7" s="619">
        <v>26123</v>
      </c>
      <c r="DE7" s="611"/>
      <c r="DF7" s="611"/>
      <c r="DG7" s="611"/>
      <c r="DH7" s="611"/>
      <c r="DI7" s="611"/>
      <c r="DJ7" s="611"/>
      <c r="DK7" s="611"/>
      <c r="DL7" s="611"/>
      <c r="DM7" s="611"/>
      <c r="DN7" s="611"/>
      <c r="DO7" s="611"/>
      <c r="DP7" s="612"/>
      <c r="DQ7" s="619">
        <v>2216222</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8764</v>
      </c>
      <c r="S8" s="611"/>
      <c r="T8" s="611"/>
      <c r="U8" s="611"/>
      <c r="V8" s="611"/>
      <c r="W8" s="611"/>
      <c r="X8" s="611"/>
      <c r="Y8" s="612"/>
      <c r="Z8" s="613">
        <v>0.1</v>
      </c>
      <c r="AA8" s="613"/>
      <c r="AB8" s="613"/>
      <c r="AC8" s="613"/>
      <c r="AD8" s="614">
        <v>8764</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17875</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4689956</v>
      </c>
      <c r="CS8" s="611"/>
      <c r="CT8" s="611"/>
      <c r="CU8" s="611"/>
      <c r="CV8" s="611"/>
      <c r="CW8" s="611"/>
      <c r="CX8" s="611"/>
      <c r="CY8" s="612"/>
      <c r="CZ8" s="613">
        <v>33.799999999999997</v>
      </c>
      <c r="DA8" s="613"/>
      <c r="DB8" s="613"/>
      <c r="DC8" s="613"/>
      <c r="DD8" s="619">
        <v>46808</v>
      </c>
      <c r="DE8" s="611"/>
      <c r="DF8" s="611"/>
      <c r="DG8" s="611"/>
      <c r="DH8" s="611"/>
      <c r="DI8" s="611"/>
      <c r="DJ8" s="611"/>
      <c r="DK8" s="611"/>
      <c r="DL8" s="611"/>
      <c r="DM8" s="611"/>
      <c r="DN8" s="611"/>
      <c r="DO8" s="611"/>
      <c r="DP8" s="612"/>
      <c r="DQ8" s="619">
        <v>2462782</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8599</v>
      </c>
      <c r="S9" s="611"/>
      <c r="T9" s="611"/>
      <c r="U9" s="611"/>
      <c r="V9" s="611"/>
      <c r="W9" s="611"/>
      <c r="X9" s="611"/>
      <c r="Y9" s="612"/>
      <c r="Z9" s="613">
        <v>0.1</v>
      </c>
      <c r="AA9" s="613"/>
      <c r="AB9" s="613"/>
      <c r="AC9" s="613"/>
      <c r="AD9" s="614">
        <v>8599</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501526</v>
      </c>
      <c r="BH9" s="611"/>
      <c r="BI9" s="611"/>
      <c r="BJ9" s="611"/>
      <c r="BK9" s="611"/>
      <c r="BL9" s="611"/>
      <c r="BM9" s="611"/>
      <c r="BN9" s="612"/>
      <c r="BO9" s="613">
        <v>25.4</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1112770</v>
      </c>
      <c r="CS9" s="611"/>
      <c r="CT9" s="611"/>
      <c r="CU9" s="611"/>
      <c r="CV9" s="611"/>
      <c r="CW9" s="611"/>
      <c r="CX9" s="611"/>
      <c r="CY9" s="612"/>
      <c r="CZ9" s="613">
        <v>8</v>
      </c>
      <c r="DA9" s="613"/>
      <c r="DB9" s="613"/>
      <c r="DC9" s="613"/>
      <c r="DD9" s="619">
        <v>38844</v>
      </c>
      <c r="DE9" s="611"/>
      <c r="DF9" s="611"/>
      <c r="DG9" s="611"/>
      <c r="DH9" s="611"/>
      <c r="DI9" s="611"/>
      <c r="DJ9" s="611"/>
      <c r="DK9" s="611"/>
      <c r="DL9" s="611"/>
      <c r="DM9" s="611"/>
      <c r="DN9" s="611"/>
      <c r="DO9" s="611"/>
      <c r="DP9" s="612"/>
      <c r="DQ9" s="619">
        <v>827888</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45499</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13821</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13821</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462308</v>
      </c>
      <c r="S11" s="611"/>
      <c r="T11" s="611"/>
      <c r="U11" s="611"/>
      <c r="V11" s="611"/>
      <c r="W11" s="611"/>
      <c r="X11" s="611"/>
      <c r="Y11" s="612"/>
      <c r="Z11" s="615">
        <v>3.2</v>
      </c>
      <c r="AA11" s="616"/>
      <c r="AB11" s="616"/>
      <c r="AC11" s="622"/>
      <c r="AD11" s="619">
        <v>462308</v>
      </c>
      <c r="AE11" s="611"/>
      <c r="AF11" s="611"/>
      <c r="AG11" s="611"/>
      <c r="AH11" s="611"/>
      <c r="AI11" s="611"/>
      <c r="AJ11" s="611"/>
      <c r="AK11" s="612"/>
      <c r="AL11" s="615">
        <v>6.7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37607</v>
      </c>
      <c r="BH11" s="611"/>
      <c r="BI11" s="611"/>
      <c r="BJ11" s="611"/>
      <c r="BK11" s="611"/>
      <c r="BL11" s="611"/>
      <c r="BM11" s="611"/>
      <c r="BN11" s="612"/>
      <c r="BO11" s="613">
        <v>1.9</v>
      </c>
      <c r="BP11" s="613"/>
      <c r="BQ11" s="613"/>
      <c r="BR11" s="613"/>
      <c r="BS11" s="614">
        <v>10754</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1266305</v>
      </c>
      <c r="CS11" s="611"/>
      <c r="CT11" s="611"/>
      <c r="CU11" s="611"/>
      <c r="CV11" s="611"/>
      <c r="CW11" s="611"/>
      <c r="CX11" s="611"/>
      <c r="CY11" s="612"/>
      <c r="CZ11" s="613">
        <v>9.1</v>
      </c>
      <c r="DA11" s="613"/>
      <c r="DB11" s="613"/>
      <c r="DC11" s="613"/>
      <c r="DD11" s="619">
        <v>515460</v>
      </c>
      <c r="DE11" s="611"/>
      <c r="DF11" s="611"/>
      <c r="DG11" s="611"/>
      <c r="DH11" s="611"/>
      <c r="DI11" s="611"/>
      <c r="DJ11" s="611"/>
      <c r="DK11" s="611"/>
      <c r="DL11" s="611"/>
      <c r="DM11" s="611"/>
      <c r="DN11" s="611"/>
      <c r="DO11" s="611"/>
      <c r="DP11" s="612"/>
      <c r="DQ11" s="619">
        <v>601220</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1140244</v>
      </c>
      <c r="BH12" s="611"/>
      <c r="BI12" s="611"/>
      <c r="BJ12" s="611"/>
      <c r="BK12" s="611"/>
      <c r="BL12" s="611"/>
      <c r="BM12" s="611"/>
      <c r="BN12" s="612"/>
      <c r="BO12" s="613">
        <v>57.7</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682287</v>
      </c>
      <c r="CS12" s="611"/>
      <c r="CT12" s="611"/>
      <c r="CU12" s="611"/>
      <c r="CV12" s="611"/>
      <c r="CW12" s="611"/>
      <c r="CX12" s="611"/>
      <c r="CY12" s="612"/>
      <c r="CZ12" s="613">
        <v>4.9000000000000004</v>
      </c>
      <c r="DA12" s="613"/>
      <c r="DB12" s="613"/>
      <c r="DC12" s="613"/>
      <c r="DD12" s="619">
        <v>180960</v>
      </c>
      <c r="DE12" s="611"/>
      <c r="DF12" s="611"/>
      <c r="DG12" s="611"/>
      <c r="DH12" s="611"/>
      <c r="DI12" s="611"/>
      <c r="DJ12" s="611"/>
      <c r="DK12" s="611"/>
      <c r="DL12" s="611"/>
      <c r="DM12" s="611"/>
      <c r="DN12" s="611"/>
      <c r="DO12" s="611"/>
      <c r="DP12" s="612"/>
      <c r="DQ12" s="619">
        <v>313609</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1091422</v>
      </c>
      <c r="BH13" s="611"/>
      <c r="BI13" s="611"/>
      <c r="BJ13" s="611"/>
      <c r="BK13" s="611"/>
      <c r="BL13" s="611"/>
      <c r="BM13" s="611"/>
      <c r="BN13" s="612"/>
      <c r="BO13" s="613">
        <v>55.3</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809180</v>
      </c>
      <c r="CS13" s="611"/>
      <c r="CT13" s="611"/>
      <c r="CU13" s="611"/>
      <c r="CV13" s="611"/>
      <c r="CW13" s="611"/>
      <c r="CX13" s="611"/>
      <c r="CY13" s="612"/>
      <c r="CZ13" s="613">
        <v>5.8</v>
      </c>
      <c r="DA13" s="613"/>
      <c r="DB13" s="613"/>
      <c r="DC13" s="613"/>
      <c r="DD13" s="619">
        <v>528512</v>
      </c>
      <c r="DE13" s="611"/>
      <c r="DF13" s="611"/>
      <c r="DG13" s="611"/>
      <c r="DH13" s="611"/>
      <c r="DI13" s="611"/>
      <c r="DJ13" s="611"/>
      <c r="DK13" s="611"/>
      <c r="DL13" s="611"/>
      <c r="DM13" s="611"/>
      <c r="DN13" s="611"/>
      <c r="DO13" s="611"/>
      <c r="DP13" s="612"/>
      <c r="DQ13" s="619">
        <v>461691</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92754</v>
      </c>
      <c r="BH14" s="611"/>
      <c r="BI14" s="611"/>
      <c r="BJ14" s="611"/>
      <c r="BK14" s="611"/>
      <c r="BL14" s="611"/>
      <c r="BM14" s="611"/>
      <c r="BN14" s="612"/>
      <c r="BO14" s="613">
        <v>4.7</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377911</v>
      </c>
      <c r="CS14" s="611"/>
      <c r="CT14" s="611"/>
      <c r="CU14" s="611"/>
      <c r="CV14" s="611"/>
      <c r="CW14" s="611"/>
      <c r="CX14" s="611"/>
      <c r="CY14" s="612"/>
      <c r="CZ14" s="613">
        <v>2.7</v>
      </c>
      <c r="DA14" s="613"/>
      <c r="DB14" s="613"/>
      <c r="DC14" s="613"/>
      <c r="DD14" s="619">
        <v>13227</v>
      </c>
      <c r="DE14" s="611"/>
      <c r="DF14" s="611"/>
      <c r="DG14" s="611"/>
      <c r="DH14" s="611"/>
      <c r="DI14" s="611"/>
      <c r="DJ14" s="611"/>
      <c r="DK14" s="611"/>
      <c r="DL14" s="611"/>
      <c r="DM14" s="611"/>
      <c r="DN14" s="611"/>
      <c r="DO14" s="611"/>
      <c r="DP14" s="612"/>
      <c r="DQ14" s="619">
        <v>361693</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13180</v>
      </c>
      <c r="S15" s="611"/>
      <c r="T15" s="611"/>
      <c r="U15" s="611"/>
      <c r="V15" s="611"/>
      <c r="W15" s="611"/>
      <c r="X15" s="611"/>
      <c r="Y15" s="612"/>
      <c r="Z15" s="613">
        <v>0.1</v>
      </c>
      <c r="AA15" s="613"/>
      <c r="AB15" s="613"/>
      <c r="AC15" s="613"/>
      <c r="AD15" s="614">
        <v>13180</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133939</v>
      </c>
      <c r="BH15" s="611"/>
      <c r="BI15" s="611"/>
      <c r="BJ15" s="611"/>
      <c r="BK15" s="611"/>
      <c r="BL15" s="611"/>
      <c r="BM15" s="611"/>
      <c r="BN15" s="612"/>
      <c r="BO15" s="613">
        <v>6.8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1194422</v>
      </c>
      <c r="CS15" s="611"/>
      <c r="CT15" s="611"/>
      <c r="CU15" s="611"/>
      <c r="CV15" s="611"/>
      <c r="CW15" s="611"/>
      <c r="CX15" s="611"/>
      <c r="CY15" s="612"/>
      <c r="CZ15" s="613">
        <v>8.6</v>
      </c>
      <c r="DA15" s="613"/>
      <c r="DB15" s="613"/>
      <c r="DC15" s="613"/>
      <c r="DD15" s="619">
        <v>64710</v>
      </c>
      <c r="DE15" s="611"/>
      <c r="DF15" s="611"/>
      <c r="DG15" s="611"/>
      <c r="DH15" s="611"/>
      <c r="DI15" s="611"/>
      <c r="DJ15" s="611"/>
      <c r="DK15" s="611"/>
      <c r="DL15" s="611"/>
      <c r="DM15" s="611"/>
      <c r="DN15" s="611"/>
      <c r="DO15" s="611"/>
      <c r="DP15" s="612"/>
      <c r="DQ15" s="619">
        <v>754570</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33723</v>
      </c>
      <c r="S16" s="611"/>
      <c r="T16" s="611"/>
      <c r="U16" s="611"/>
      <c r="V16" s="611"/>
      <c r="W16" s="611"/>
      <c r="X16" s="611"/>
      <c r="Y16" s="612"/>
      <c r="Z16" s="613">
        <v>0.2</v>
      </c>
      <c r="AA16" s="613"/>
      <c r="AB16" s="613"/>
      <c r="AC16" s="613"/>
      <c r="AD16" s="614">
        <v>33723</v>
      </c>
      <c r="AE16" s="614"/>
      <c r="AF16" s="614"/>
      <c r="AG16" s="614"/>
      <c r="AH16" s="614"/>
      <c r="AI16" s="614"/>
      <c r="AJ16" s="614"/>
      <c r="AK16" s="614"/>
      <c r="AL16" s="615">
        <v>0.5</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174140</v>
      </c>
      <c r="CS16" s="611"/>
      <c r="CT16" s="611"/>
      <c r="CU16" s="611"/>
      <c r="CV16" s="611"/>
      <c r="CW16" s="611"/>
      <c r="CX16" s="611"/>
      <c r="CY16" s="612"/>
      <c r="CZ16" s="613">
        <v>1.3</v>
      </c>
      <c r="DA16" s="613"/>
      <c r="DB16" s="613"/>
      <c r="DC16" s="613"/>
      <c r="DD16" s="619" t="s">
        <v>122</v>
      </c>
      <c r="DE16" s="611"/>
      <c r="DF16" s="611"/>
      <c r="DG16" s="611"/>
      <c r="DH16" s="611"/>
      <c r="DI16" s="611"/>
      <c r="DJ16" s="611"/>
      <c r="DK16" s="611"/>
      <c r="DL16" s="611"/>
      <c r="DM16" s="611"/>
      <c r="DN16" s="611"/>
      <c r="DO16" s="611"/>
      <c r="DP16" s="612"/>
      <c r="DQ16" s="619">
        <v>55607</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71137</v>
      </c>
      <c r="S17" s="611"/>
      <c r="T17" s="611"/>
      <c r="U17" s="611"/>
      <c r="V17" s="611"/>
      <c r="W17" s="611"/>
      <c r="X17" s="611"/>
      <c r="Y17" s="612"/>
      <c r="Z17" s="613">
        <v>0.5</v>
      </c>
      <c r="AA17" s="613"/>
      <c r="AB17" s="613"/>
      <c r="AC17" s="613"/>
      <c r="AD17" s="614">
        <v>71137</v>
      </c>
      <c r="AE17" s="614"/>
      <c r="AF17" s="614"/>
      <c r="AG17" s="614"/>
      <c r="AH17" s="614"/>
      <c r="AI17" s="614"/>
      <c r="AJ17" s="614"/>
      <c r="AK17" s="614"/>
      <c r="AL17" s="615">
        <v>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928701</v>
      </c>
      <c r="CS17" s="611"/>
      <c r="CT17" s="611"/>
      <c r="CU17" s="611"/>
      <c r="CV17" s="611"/>
      <c r="CW17" s="611"/>
      <c r="CX17" s="611"/>
      <c r="CY17" s="612"/>
      <c r="CZ17" s="613">
        <v>6.7</v>
      </c>
      <c r="DA17" s="613"/>
      <c r="DB17" s="613"/>
      <c r="DC17" s="613"/>
      <c r="DD17" s="619" t="s">
        <v>122</v>
      </c>
      <c r="DE17" s="611"/>
      <c r="DF17" s="611"/>
      <c r="DG17" s="611"/>
      <c r="DH17" s="611"/>
      <c r="DI17" s="611"/>
      <c r="DJ17" s="611"/>
      <c r="DK17" s="611"/>
      <c r="DL17" s="611"/>
      <c r="DM17" s="611"/>
      <c r="DN17" s="611"/>
      <c r="DO17" s="611"/>
      <c r="DP17" s="612"/>
      <c r="DQ17" s="619">
        <v>927609</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7879</v>
      </c>
      <c r="S18" s="611"/>
      <c r="T18" s="611"/>
      <c r="U18" s="611"/>
      <c r="V18" s="611"/>
      <c r="W18" s="611"/>
      <c r="X18" s="611"/>
      <c r="Y18" s="612"/>
      <c r="Z18" s="613">
        <v>0.1</v>
      </c>
      <c r="AA18" s="613"/>
      <c r="AB18" s="613"/>
      <c r="AC18" s="613"/>
      <c r="AD18" s="614">
        <v>7879</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57126</v>
      </c>
      <c r="S19" s="611"/>
      <c r="T19" s="611"/>
      <c r="U19" s="611"/>
      <c r="V19" s="611"/>
      <c r="W19" s="611"/>
      <c r="X19" s="611"/>
      <c r="Y19" s="612"/>
      <c r="Z19" s="613">
        <v>0.4</v>
      </c>
      <c r="AA19" s="613"/>
      <c r="AB19" s="613"/>
      <c r="AC19" s="613"/>
      <c r="AD19" s="614">
        <v>57126</v>
      </c>
      <c r="AE19" s="614"/>
      <c r="AF19" s="614"/>
      <c r="AG19" s="614"/>
      <c r="AH19" s="614"/>
      <c r="AI19" s="614"/>
      <c r="AJ19" s="614"/>
      <c r="AK19" s="614"/>
      <c r="AL19" s="615">
        <v>0.8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5292</v>
      </c>
      <c r="BH19" s="611"/>
      <c r="BI19" s="611"/>
      <c r="BJ19" s="611"/>
      <c r="BK19" s="611"/>
      <c r="BL19" s="611"/>
      <c r="BM19" s="611"/>
      <c r="BN19" s="612"/>
      <c r="BO19" s="613">
        <v>0.3</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6132</v>
      </c>
      <c r="S20" s="611"/>
      <c r="T20" s="611"/>
      <c r="U20" s="611"/>
      <c r="V20" s="611"/>
      <c r="W20" s="611"/>
      <c r="X20" s="611"/>
      <c r="Y20" s="612"/>
      <c r="Z20" s="613">
        <v>0</v>
      </c>
      <c r="AA20" s="613"/>
      <c r="AB20" s="613"/>
      <c r="AC20" s="613"/>
      <c r="AD20" s="614">
        <v>6132</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5292</v>
      </c>
      <c r="BH20" s="611"/>
      <c r="BI20" s="611"/>
      <c r="BJ20" s="611"/>
      <c r="BK20" s="611"/>
      <c r="BL20" s="611"/>
      <c r="BM20" s="611"/>
      <c r="BN20" s="612"/>
      <c r="BO20" s="613">
        <v>0.3</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13883767</v>
      </c>
      <c r="CS20" s="611"/>
      <c r="CT20" s="611"/>
      <c r="CU20" s="611"/>
      <c r="CV20" s="611"/>
      <c r="CW20" s="611"/>
      <c r="CX20" s="611"/>
      <c r="CY20" s="612"/>
      <c r="CZ20" s="613">
        <v>100</v>
      </c>
      <c r="DA20" s="613"/>
      <c r="DB20" s="613"/>
      <c r="DC20" s="613"/>
      <c r="DD20" s="619">
        <v>1414644</v>
      </c>
      <c r="DE20" s="611"/>
      <c r="DF20" s="611"/>
      <c r="DG20" s="611"/>
      <c r="DH20" s="611"/>
      <c r="DI20" s="611"/>
      <c r="DJ20" s="611"/>
      <c r="DK20" s="611"/>
      <c r="DL20" s="611"/>
      <c r="DM20" s="611"/>
      <c r="DN20" s="611"/>
      <c r="DO20" s="611"/>
      <c r="DP20" s="612"/>
      <c r="DQ20" s="619">
        <v>9129701</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4780205</v>
      </c>
      <c r="S21" s="611"/>
      <c r="T21" s="611"/>
      <c r="U21" s="611"/>
      <c r="V21" s="611"/>
      <c r="W21" s="611"/>
      <c r="X21" s="611"/>
      <c r="Y21" s="612"/>
      <c r="Z21" s="613">
        <v>33.299999999999997</v>
      </c>
      <c r="AA21" s="613"/>
      <c r="AB21" s="613"/>
      <c r="AC21" s="613"/>
      <c r="AD21" s="614">
        <v>4030064</v>
      </c>
      <c r="AE21" s="614"/>
      <c r="AF21" s="614"/>
      <c r="AG21" s="614"/>
      <c r="AH21" s="614"/>
      <c r="AI21" s="614"/>
      <c r="AJ21" s="614"/>
      <c r="AK21" s="614"/>
      <c r="AL21" s="615">
        <v>58.8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5292</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4030064</v>
      </c>
      <c r="S22" s="611"/>
      <c r="T22" s="611"/>
      <c r="U22" s="611"/>
      <c r="V22" s="611"/>
      <c r="W22" s="611"/>
      <c r="X22" s="611"/>
      <c r="Y22" s="612"/>
      <c r="Z22" s="613">
        <v>28</v>
      </c>
      <c r="AA22" s="613"/>
      <c r="AB22" s="613"/>
      <c r="AC22" s="613"/>
      <c r="AD22" s="614">
        <v>4030064</v>
      </c>
      <c r="AE22" s="614"/>
      <c r="AF22" s="614"/>
      <c r="AG22" s="614"/>
      <c r="AH22" s="614"/>
      <c r="AI22" s="614"/>
      <c r="AJ22" s="614"/>
      <c r="AK22" s="614"/>
      <c r="AL22" s="615">
        <v>58.8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750141</v>
      </c>
      <c r="S23" s="611"/>
      <c r="T23" s="611"/>
      <c r="U23" s="611"/>
      <c r="V23" s="611"/>
      <c r="W23" s="611"/>
      <c r="X23" s="611"/>
      <c r="Y23" s="612"/>
      <c r="Z23" s="613">
        <v>5.2</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6365996</v>
      </c>
      <c r="CS24" s="600"/>
      <c r="CT24" s="600"/>
      <c r="CU24" s="600"/>
      <c r="CV24" s="600"/>
      <c r="CW24" s="600"/>
      <c r="CX24" s="600"/>
      <c r="CY24" s="601"/>
      <c r="CZ24" s="604">
        <v>45.9</v>
      </c>
      <c r="DA24" s="605"/>
      <c r="DB24" s="605"/>
      <c r="DC24" s="621"/>
      <c r="DD24" s="645">
        <v>4273223</v>
      </c>
      <c r="DE24" s="600"/>
      <c r="DF24" s="600"/>
      <c r="DG24" s="600"/>
      <c r="DH24" s="600"/>
      <c r="DI24" s="600"/>
      <c r="DJ24" s="600"/>
      <c r="DK24" s="601"/>
      <c r="DL24" s="645">
        <v>3776791</v>
      </c>
      <c r="DM24" s="600"/>
      <c r="DN24" s="600"/>
      <c r="DO24" s="600"/>
      <c r="DP24" s="600"/>
      <c r="DQ24" s="600"/>
      <c r="DR24" s="600"/>
      <c r="DS24" s="600"/>
      <c r="DT24" s="600"/>
      <c r="DU24" s="600"/>
      <c r="DV24" s="601"/>
      <c r="DW24" s="604">
        <v>55</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7549542</v>
      </c>
      <c r="S25" s="611"/>
      <c r="T25" s="611"/>
      <c r="U25" s="611"/>
      <c r="V25" s="611"/>
      <c r="W25" s="611"/>
      <c r="X25" s="611"/>
      <c r="Y25" s="612"/>
      <c r="Z25" s="613">
        <v>52.5</v>
      </c>
      <c r="AA25" s="613"/>
      <c r="AB25" s="613"/>
      <c r="AC25" s="613"/>
      <c r="AD25" s="614">
        <v>6799401</v>
      </c>
      <c r="AE25" s="614"/>
      <c r="AF25" s="614"/>
      <c r="AG25" s="614"/>
      <c r="AH25" s="614"/>
      <c r="AI25" s="614"/>
      <c r="AJ25" s="614"/>
      <c r="AK25" s="614"/>
      <c r="AL25" s="615">
        <v>99.3</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2540646</v>
      </c>
      <c r="CS25" s="642"/>
      <c r="CT25" s="642"/>
      <c r="CU25" s="642"/>
      <c r="CV25" s="642"/>
      <c r="CW25" s="642"/>
      <c r="CX25" s="642"/>
      <c r="CY25" s="643"/>
      <c r="CZ25" s="615">
        <v>18.3</v>
      </c>
      <c r="DA25" s="640"/>
      <c r="DB25" s="640"/>
      <c r="DC25" s="644"/>
      <c r="DD25" s="619">
        <v>2376538</v>
      </c>
      <c r="DE25" s="642"/>
      <c r="DF25" s="642"/>
      <c r="DG25" s="642"/>
      <c r="DH25" s="642"/>
      <c r="DI25" s="642"/>
      <c r="DJ25" s="642"/>
      <c r="DK25" s="643"/>
      <c r="DL25" s="619">
        <v>2241416</v>
      </c>
      <c r="DM25" s="642"/>
      <c r="DN25" s="642"/>
      <c r="DO25" s="642"/>
      <c r="DP25" s="642"/>
      <c r="DQ25" s="642"/>
      <c r="DR25" s="642"/>
      <c r="DS25" s="642"/>
      <c r="DT25" s="642"/>
      <c r="DU25" s="642"/>
      <c r="DV25" s="643"/>
      <c r="DW25" s="615">
        <v>32.6</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2055</v>
      </c>
      <c r="S26" s="611"/>
      <c r="T26" s="611"/>
      <c r="U26" s="611"/>
      <c r="V26" s="611"/>
      <c r="W26" s="611"/>
      <c r="X26" s="611"/>
      <c r="Y26" s="612"/>
      <c r="Z26" s="613">
        <v>0</v>
      </c>
      <c r="AA26" s="613"/>
      <c r="AB26" s="613"/>
      <c r="AC26" s="613"/>
      <c r="AD26" s="614">
        <v>2055</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1419550</v>
      </c>
      <c r="CS26" s="611"/>
      <c r="CT26" s="611"/>
      <c r="CU26" s="611"/>
      <c r="CV26" s="611"/>
      <c r="CW26" s="611"/>
      <c r="CX26" s="611"/>
      <c r="CY26" s="612"/>
      <c r="CZ26" s="615">
        <v>10.199999999999999</v>
      </c>
      <c r="DA26" s="640"/>
      <c r="DB26" s="640"/>
      <c r="DC26" s="644"/>
      <c r="DD26" s="619">
        <v>1352875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75709</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1974736</v>
      </c>
      <c r="BH27" s="611"/>
      <c r="BI27" s="611"/>
      <c r="BJ27" s="611"/>
      <c r="BK27" s="611"/>
      <c r="BL27" s="611"/>
      <c r="BM27" s="611"/>
      <c r="BN27" s="612"/>
      <c r="BO27" s="613">
        <v>100</v>
      </c>
      <c r="BP27" s="613"/>
      <c r="BQ27" s="613"/>
      <c r="BR27" s="613"/>
      <c r="BS27" s="614">
        <v>10754</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2896649</v>
      </c>
      <c r="CS27" s="642"/>
      <c r="CT27" s="642"/>
      <c r="CU27" s="642"/>
      <c r="CV27" s="642"/>
      <c r="CW27" s="642"/>
      <c r="CX27" s="642"/>
      <c r="CY27" s="643"/>
      <c r="CZ27" s="615">
        <v>20.9</v>
      </c>
      <c r="DA27" s="640"/>
      <c r="DB27" s="640"/>
      <c r="DC27" s="644"/>
      <c r="DD27" s="619">
        <v>969076</v>
      </c>
      <c r="DE27" s="642"/>
      <c r="DF27" s="642"/>
      <c r="DG27" s="642"/>
      <c r="DH27" s="642"/>
      <c r="DI27" s="642"/>
      <c r="DJ27" s="642"/>
      <c r="DK27" s="643"/>
      <c r="DL27" s="619">
        <v>607766</v>
      </c>
      <c r="DM27" s="642"/>
      <c r="DN27" s="642"/>
      <c r="DO27" s="642"/>
      <c r="DP27" s="642"/>
      <c r="DQ27" s="642"/>
      <c r="DR27" s="642"/>
      <c r="DS27" s="642"/>
      <c r="DT27" s="642"/>
      <c r="DU27" s="642"/>
      <c r="DV27" s="643"/>
      <c r="DW27" s="615">
        <v>8.9</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83062</v>
      </c>
      <c r="S28" s="611"/>
      <c r="T28" s="611"/>
      <c r="U28" s="611"/>
      <c r="V28" s="611"/>
      <c r="W28" s="611"/>
      <c r="X28" s="611"/>
      <c r="Y28" s="612"/>
      <c r="Z28" s="613">
        <v>0.6</v>
      </c>
      <c r="AA28" s="613"/>
      <c r="AB28" s="613"/>
      <c r="AC28" s="613"/>
      <c r="AD28" s="614">
        <v>10023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928701</v>
      </c>
      <c r="CS28" s="611"/>
      <c r="CT28" s="611"/>
      <c r="CU28" s="611"/>
      <c r="CV28" s="611"/>
      <c r="CW28" s="611"/>
      <c r="CX28" s="611"/>
      <c r="CY28" s="612"/>
      <c r="CZ28" s="615">
        <v>6.7</v>
      </c>
      <c r="DA28" s="640"/>
      <c r="DB28" s="640"/>
      <c r="DC28" s="644"/>
      <c r="DD28" s="619">
        <v>927609</v>
      </c>
      <c r="DE28" s="611"/>
      <c r="DF28" s="611"/>
      <c r="DG28" s="611"/>
      <c r="DH28" s="611"/>
      <c r="DI28" s="611"/>
      <c r="DJ28" s="611"/>
      <c r="DK28" s="612"/>
      <c r="DL28" s="619">
        <v>927609</v>
      </c>
      <c r="DM28" s="611"/>
      <c r="DN28" s="611"/>
      <c r="DO28" s="611"/>
      <c r="DP28" s="611"/>
      <c r="DQ28" s="611"/>
      <c r="DR28" s="611"/>
      <c r="DS28" s="611"/>
      <c r="DT28" s="611"/>
      <c r="DU28" s="611"/>
      <c r="DV28" s="612"/>
      <c r="DW28" s="615">
        <v>13.5</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30938</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928701</v>
      </c>
      <c r="CS29" s="642"/>
      <c r="CT29" s="642"/>
      <c r="CU29" s="642"/>
      <c r="CV29" s="642"/>
      <c r="CW29" s="642"/>
      <c r="CX29" s="642"/>
      <c r="CY29" s="643"/>
      <c r="CZ29" s="615">
        <v>6.7</v>
      </c>
      <c r="DA29" s="640"/>
      <c r="DB29" s="640"/>
      <c r="DC29" s="644"/>
      <c r="DD29" s="619">
        <v>927609</v>
      </c>
      <c r="DE29" s="642"/>
      <c r="DF29" s="642"/>
      <c r="DG29" s="642"/>
      <c r="DH29" s="642"/>
      <c r="DI29" s="642"/>
      <c r="DJ29" s="642"/>
      <c r="DK29" s="643"/>
      <c r="DL29" s="619">
        <v>927609</v>
      </c>
      <c r="DM29" s="642"/>
      <c r="DN29" s="642"/>
      <c r="DO29" s="642"/>
      <c r="DP29" s="642"/>
      <c r="DQ29" s="642"/>
      <c r="DR29" s="642"/>
      <c r="DS29" s="642"/>
      <c r="DT29" s="642"/>
      <c r="DU29" s="642"/>
      <c r="DV29" s="643"/>
      <c r="DW29" s="615">
        <v>13.5</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2165672</v>
      </c>
      <c r="S30" s="611"/>
      <c r="T30" s="611"/>
      <c r="U30" s="611"/>
      <c r="V30" s="611"/>
      <c r="W30" s="611"/>
      <c r="X30" s="611"/>
      <c r="Y30" s="612"/>
      <c r="Z30" s="613">
        <v>15.1</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908525</v>
      </c>
      <c r="CS30" s="611"/>
      <c r="CT30" s="611"/>
      <c r="CU30" s="611"/>
      <c r="CV30" s="611"/>
      <c r="CW30" s="611"/>
      <c r="CX30" s="611"/>
      <c r="CY30" s="612"/>
      <c r="CZ30" s="615">
        <v>6.5</v>
      </c>
      <c r="DA30" s="640"/>
      <c r="DB30" s="640"/>
      <c r="DC30" s="644"/>
      <c r="DD30" s="619">
        <v>907433</v>
      </c>
      <c r="DE30" s="611"/>
      <c r="DF30" s="611"/>
      <c r="DG30" s="611"/>
      <c r="DH30" s="611"/>
      <c r="DI30" s="611"/>
      <c r="DJ30" s="611"/>
      <c r="DK30" s="612"/>
      <c r="DL30" s="619">
        <v>907433</v>
      </c>
      <c r="DM30" s="611"/>
      <c r="DN30" s="611"/>
      <c r="DO30" s="611"/>
      <c r="DP30" s="611"/>
      <c r="DQ30" s="611"/>
      <c r="DR30" s="611"/>
      <c r="DS30" s="611"/>
      <c r="DT30" s="611"/>
      <c r="DU30" s="611"/>
      <c r="DV30" s="612"/>
      <c r="DW30" s="615">
        <v>13.2</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v>7868</v>
      </c>
      <c r="S31" s="611"/>
      <c r="T31" s="611"/>
      <c r="U31" s="611"/>
      <c r="V31" s="611"/>
      <c r="W31" s="611"/>
      <c r="X31" s="611"/>
      <c r="Y31" s="612"/>
      <c r="Z31" s="613">
        <v>0.1</v>
      </c>
      <c r="AA31" s="613"/>
      <c r="AB31" s="613"/>
      <c r="AC31" s="613"/>
      <c r="AD31" s="614">
        <v>7868</v>
      </c>
      <c r="AE31" s="614"/>
      <c r="AF31" s="614"/>
      <c r="AG31" s="614"/>
      <c r="AH31" s="614"/>
      <c r="AI31" s="614"/>
      <c r="AJ31" s="614"/>
      <c r="AK31" s="614"/>
      <c r="AL31" s="615">
        <v>0.1</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98.9</v>
      </c>
      <c r="BH31" s="654"/>
      <c r="BI31" s="654"/>
      <c r="BJ31" s="654"/>
      <c r="BK31" s="654"/>
      <c r="BL31" s="654"/>
      <c r="BM31" s="605">
        <v>96.9</v>
      </c>
      <c r="BN31" s="654"/>
      <c r="BO31" s="654"/>
      <c r="BP31" s="654"/>
      <c r="BQ31" s="655"/>
      <c r="BR31" s="666">
        <v>98.9</v>
      </c>
      <c r="BS31" s="654"/>
      <c r="BT31" s="654"/>
      <c r="BU31" s="654"/>
      <c r="BV31" s="654"/>
      <c r="BW31" s="654"/>
      <c r="BX31" s="605">
        <v>96.6</v>
      </c>
      <c r="BY31" s="654"/>
      <c r="BZ31" s="654"/>
      <c r="CA31" s="654"/>
      <c r="CB31" s="655"/>
      <c r="CD31" s="648"/>
      <c r="CE31" s="649"/>
      <c r="CF31" s="607" t="s">
        <v>301</v>
      </c>
      <c r="CG31" s="608"/>
      <c r="CH31" s="608"/>
      <c r="CI31" s="608"/>
      <c r="CJ31" s="608"/>
      <c r="CK31" s="608"/>
      <c r="CL31" s="608"/>
      <c r="CM31" s="608"/>
      <c r="CN31" s="608"/>
      <c r="CO31" s="608"/>
      <c r="CP31" s="608"/>
      <c r="CQ31" s="609"/>
      <c r="CR31" s="610">
        <v>20176</v>
      </c>
      <c r="CS31" s="642"/>
      <c r="CT31" s="642"/>
      <c r="CU31" s="642"/>
      <c r="CV31" s="642"/>
      <c r="CW31" s="642"/>
      <c r="CX31" s="642"/>
      <c r="CY31" s="643"/>
      <c r="CZ31" s="615">
        <v>0.1</v>
      </c>
      <c r="DA31" s="640"/>
      <c r="DB31" s="640"/>
      <c r="DC31" s="644"/>
      <c r="DD31" s="619">
        <v>20176</v>
      </c>
      <c r="DE31" s="642"/>
      <c r="DF31" s="642"/>
      <c r="DG31" s="642"/>
      <c r="DH31" s="642"/>
      <c r="DI31" s="642"/>
      <c r="DJ31" s="642"/>
      <c r="DK31" s="643"/>
      <c r="DL31" s="619">
        <v>20176</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1347021</v>
      </c>
      <c r="S32" s="611"/>
      <c r="T32" s="611"/>
      <c r="U32" s="611"/>
      <c r="V32" s="611"/>
      <c r="W32" s="611"/>
      <c r="X32" s="611"/>
      <c r="Y32" s="612"/>
      <c r="Z32" s="613">
        <v>9.4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99.3</v>
      </c>
      <c r="BH32" s="642"/>
      <c r="BI32" s="642"/>
      <c r="BJ32" s="642"/>
      <c r="BK32" s="642"/>
      <c r="BL32" s="642"/>
      <c r="BM32" s="616">
        <v>97</v>
      </c>
      <c r="BN32" s="642"/>
      <c r="BO32" s="642"/>
      <c r="BP32" s="642"/>
      <c r="BQ32" s="665"/>
      <c r="BR32" s="667">
        <v>99.2</v>
      </c>
      <c r="BS32" s="642"/>
      <c r="BT32" s="642"/>
      <c r="BU32" s="642"/>
      <c r="BV32" s="642"/>
      <c r="BW32" s="642"/>
      <c r="BX32" s="616">
        <v>96.3</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127779</v>
      </c>
      <c r="S33" s="611"/>
      <c r="T33" s="611"/>
      <c r="U33" s="611"/>
      <c r="V33" s="611"/>
      <c r="W33" s="611"/>
      <c r="X33" s="611"/>
      <c r="Y33" s="612"/>
      <c r="Z33" s="613">
        <v>0.9</v>
      </c>
      <c r="AA33" s="613"/>
      <c r="AB33" s="613"/>
      <c r="AC33" s="613"/>
      <c r="AD33" s="614">
        <v>30582</v>
      </c>
      <c r="AE33" s="614"/>
      <c r="AF33" s="614"/>
      <c r="AG33" s="614"/>
      <c r="AH33" s="614"/>
      <c r="AI33" s="614"/>
      <c r="AJ33" s="614"/>
      <c r="AK33" s="614"/>
      <c r="AL33" s="615">
        <v>0.4</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98.6</v>
      </c>
      <c r="BH33" s="669"/>
      <c r="BI33" s="669"/>
      <c r="BJ33" s="669"/>
      <c r="BK33" s="669"/>
      <c r="BL33" s="669"/>
      <c r="BM33" s="670">
        <v>96.4</v>
      </c>
      <c r="BN33" s="669"/>
      <c r="BO33" s="669"/>
      <c r="BP33" s="669"/>
      <c r="BQ33" s="671"/>
      <c r="BR33" s="668">
        <v>98.6</v>
      </c>
      <c r="BS33" s="669"/>
      <c r="BT33" s="669"/>
      <c r="BU33" s="669"/>
      <c r="BV33" s="669"/>
      <c r="BW33" s="669"/>
      <c r="BX33" s="670">
        <v>96.3</v>
      </c>
      <c r="BY33" s="669"/>
      <c r="BZ33" s="669"/>
      <c r="CA33" s="669"/>
      <c r="CB33" s="671"/>
      <c r="CD33" s="607" t="s">
        <v>308</v>
      </c>
      <c r="CE33" s="608"/>
      <c r="CF33" s="608"/>
      <c r="CG33" s="608"/>
      <c r="CH33" s="608"/>
      <c r="CI33" s="608"/>
      <c r="CJ33" s="608"/>
      <c r="CK33" s="608"/>
      <c r="CL33" s="608"/>
      <c r="CM33" s="608"/>
      <c r="CN33" s="608"/>
      <c r="CO33" s="608"/>
      <c r="CP33" s="608"/>
      <c r="CQ33" s="609"/>
      <c r="CR33" s="610">
        <v>5928987</v>
      </c>
      <c r="CS33" s="642"/>
      <c r="CT33" s="642"/>
      <c r="CU33" s="642"/>
      <c r="CV33" s="642"/>
      <c r="CW33" s="642"/>
      <c r="CX33" s="642"/>
      <c r="CY33" s="643"/>
      <c r="CZ33" s="615">
        <v>42.7</v>
      </c>
      <c r="DA33" s="640"/>
      <c r="DB33" s="640"/>
      <c r="DC33" s="644"/>
      <c r="DD33" s="619">
        <v>4292242</v>
      </c>
      <c r="DE33" s="642"/>
      <c r="DF33" s="642"/>
      <c r="DG33" s="642"/>
      <c r="DH33" s="642"/>
      <c r="DI33" s="642"/>
      <c r="DJ33" s="642"/>
      <c r="DK33" s="643"/>
      <c r="DL33" s="619">
        <v>3086929</v>
      </c>
      <c r="DM33" s="642"/>
      <c r="DN33" s="642"/>
      <c r="DO33" s="642"/>
      <c r="DP33" s="642"/>
      <c r="DQ33" s="642"/>
      <c r="DR33" s="642"/>
      <c r="DS33" s="642"/>
      <c r="DT33" s="642"/>
      <c r="DU33" s="642"/>
      <c r="DV33" s="643"/>
      <c r="DW33" s="615">
        <v>45</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346331</v>
      </c>
      <c r="S34" s="611"/>
      <c r="T34" s="611"/>
      <c r="U34" s="611"/>
      <c r="V34" s="611"/>
      <c r="W34" s="611"/>
      <c r="X34" s="611"/>
      <c r="Y34" s="612"/>
      <c r="Z34" s="613">
        <v>2.4</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2004831</v>
      </c>
      <c r="CS34" s="611"/>
      <c r="CT34" s="611"/>
      <c r="CU34" s="611"/>
      <c r="CV34" s="611"/>
      <c r="CW34" s="611"/>
      <c r="CX34" s="611"/>
      <c r="CY34" s="612"/>
      <c r="CZ34" s="615">
        <v>14.4</v>
      </c>
      <c r="DA34" s="640"/>
      <c r="DB34" s="640"/>
      <c r="DC34" s="644"/>
      <c r="DD34" s="619">
        <v>1339444</v>
      </c>
      <c r="DE34" s="611"/>
      <c r="DF34" s="611"/>
      <c r="DG34" s="611"/>
      <c r="DH34" s="611"/>
      <c r="DI34" s="611"/>
      <c r="DJ34" s="611"/>
      <c r="DK34" s="612"/>
      <c r="DL34" s="619">
        <v>1061193</v>
      </c>
      <c r="DM34" s="611"/>
      <c r="DN34" s="611"/>
      <c r="DO34" s="611"/>
      <c r="DP34" s="611"/>
      <c r="DQ34" s="611"/>
      <c r="DR34" s="611"/>
      <c r="DS34" s="611"/>
      <c r="DT34" s="611"/>
      <c r="DU34" s="611"/>
      <c r="DV34" s="612"/>
      <c r="DW34" s="615">
        <v>15.5</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1522524</v>
      </c>
      <c r="S35" s="611"/>
      <c r="T35" s="611"/>
      <c r="U35" s="611"/>
      <c r="V35" s="611"/>
      <c r="W35" s="611"/>
      <c r="X35" s="611"/>
      <c r="Y35" s="612"/>
      <c r="Z35" s="613">
        <v>10.6</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322471</v>
      </c>
      <c r="CS35" s="642"/>
      <c r="CT35" s="642"/>
      <c r="CU35" s="642"/>
      <c r="CV35" s="642"/>
      <c r="CW35" s="642"/>
      <c r="CX35" s="642"/>
      <c r="CY35" s="643"/>
      <c r="CZ35" s="615">
        <v>2.2999999999999998</v>
      </c>
      <c r="DA35" s="640"/>
      <c r="DB35" s="640"/>
      <c r="DC35" s="644"/>
      <c r="DD35" s="619">
        <v>206497</v>
      </c>
      <c r="DE35" s="642"/>
      <c r="DF35" s="642"/>
      <c r="DG35" s="642"/>
      <c r="DH35" s="642"/>
      <c r="DI35" s="642"/>
      <c r="DJ35" s="642"/>
      <c r="DK35" s="643"/>
      <c r="DL35" s="619">
        <v>205724</v>
      </c>
      <c r="DM35" s="642"/>
      <c r="DN35" s="642"/>
      <c r="DO35" s="642"/>
      <c r="DP35" s="642"/>
      <c r="DQ35" s="642"/>
      <c r="DR35" s="642"/>
      <c r="DS35" s="642"/>
      <c r="DT35" s="642"/>
      <c r="DU35" s="642"/>
      <c r="DV35" s="643"/>
      <c r="DW35" s="615">
        <v>3</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372500</v>
      </c>
      <c r="S36" s="611"/>
      <c r="T36" s="611"/>
      <c r="U36" s="611"/>
      <c r="V36" s="611"/>
      <c r="W36" s="611"/>
      <c r="X36" s="611"/>
      <c r="Y36" s="612"/>
      <c r="Z36" s="613">
        <v>2.6</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1605192</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23885</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1477411</v>
      </c>
      <c r="CS36" s="611"/>
      <c r="CT36" s="611"/>
      <c r="CU36" s="611"/>
      <c r="CV36" s="611"/>
      <c r="CW36" s="611"/>
      <c r="CX36" s="611"/>
      <c r="CY36" s="612"/>
      <c r="CZ36" s="615">
        <v>10.6</v>
      </c>
      <c r="DA36" s="640"/>
      <c r="DB36" s="640"/>
      <c r="DC36" s="644"/>
      <c r="DD36" s="619">
        <v>1009376</v>
      </c>
      <c r="DE36" s="611"/>
      <c r="DF36" s="611"/>
      <c r="DG36" s="611"/>
      <c r="DH36" s="611"/>
      <c r="DI36" s="611"/>
      <c r="DJ36" s="611"/>
      <c r="DK36" s="612"/>
      <c r="DL36" s="619">
        <v>790407</v>
      </c>
      <c r="DM36" s="611"/>
      <c r="DN36" s="611"/>
      <c r="DO36" s="611"/>
      <c r="DP36" s="611"/>
      <c r="DQ36" s="611"/>
      <c r="DR36" s="611"/>
      <c r="DS36" s="611"/>
      <c r="DT36" s="611"/>
      <c r="DU36" s="611"/>
      <c r="DV36" s="612"/>
      <c r="DW36" s="615">
        <v>11.5</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265838</v>
      </c>
      <c r="S37" s="611"/>
      <c r="T37" s="611"/>
      <c r="U37" s="611"/>
      <c r="V37" s="611"/>
      <c r="W37" s="611"/>
      <c r="X37" s="611"/>
      <c r="Y37" s="612"/>
      <c r="Z37" s="613">
        <v>1.8</v>
      </c>
      <c r="AA37" s="613"/>
      <c r="AB37" s="613"/>
      <c r="AC37" s="613"/>
      <c r="AD37" s="614">
        <v>99</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231939</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-33441</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289198</v>
      </c>
      <c r="CS37" s="642"/>
      <c r="CT37" s="642"/>
      <c r="CU37" s="642"/>
      <c r="CV37" s="642"/>
      <c r="CW37" s="642"/>
      <c r="CX37" s="642"/>
      <c r="CY37" s="643"/>
      <c r="CZ37" s="615">
        <v>2.1</v>
      </c>
      <c r="DA37" s="640"/>
      <c r="DB37" s="640"/>
      <c r="DC37" s="644"/>
      <c r="DD37" s="619">
        <v>289131</v>
      </c>
      <c r="DE37" s="642"/>
      <c r="DF37" s="642"/>
      <c r="DG37" s="642"/>
      <c r="DH37" s="642"/>
      <c r="DI37" s="642"/>
      <c r="DJ37" s="642"/>
      <c r="DK37" s="643"/>
      <c r="DL37" s="619">
        <v>289011</v>
      </c>
      <c r="DM37" s="642"/>
      <c r="DN37" s="642"/>
      <c r="DO37" s="642"/>
      <c r="DP37" s="642"/>
      <c r="DQ37" s="642"/>
      <c r="DR37" s="642"/>
      <c r="DS37" s="642"/>
      <c r="DT37" s="642"/>
      <c r="DU37" s="642"/>
      <c r="DV37" s="643"/>
      <c r="DW37" s="615">
        <v>4.2</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475013</v>
      </c>
      <c r="S38" s="611"/>
      <c r="T38" s="611"/>
      <c r="U38" s="611"/>
      <c r="V38" s="611"/>
      <c r="W38" s="611"/>
      <c r="X38" s="611"/>
      <c r="Y38" s="612"/>
      <c r="Z38" s="613">
        <v>3.3</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35207</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2846</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1353600</v>
      </c>
      <c r="CS38" s="611"/>
      <c r="CT38" s="611"/>
      <c r="CU38" s="611"/>
      <c r="CV38" s="611"/>
      <c r="CW38" s="611"/>
      <c r="CX38" s="611"/>
      <c r="CY38" s="612"/>
      <c r="CZ38" s="615">
        <v>9.6999999999999993</v>
      </c>
      <c r="DA38" s="640"/>
      <c r="DB38" s="640"/>
      <c r="DC38" s="644"/>
      <c r="DD38" s="619">
        <v>1112619</v>
      </c>
      <c r="DE38" s="611"/>
      <c r="DF38" s="611"/>
      <c r="DG38" s="611"/>
      <c r="DH38" s="611"/>
      <c r="DI38" s="611"/>
      <c r="DJ38" s="611"/>
      <c r="DK38" s="612"/>
      <c r="DL38" s="619">
        <v>1019094</v>
      </c>
      <c r="DM38" s="611"/>
      <c r="DN38" s="611"/>
      <c r="DO38" s="611"/>
      <c r="DP38" s="611"/>
      <c r="DQ38" s="611"/>
      <c r="DR38" s="611"/>
      <c r="DS38" s="611"/>
      <c r="DT38" s="611"/>
      <c r="DU38" s="611"/>
      <c r="DV38" s="612"/>
      <c r="DW38" s="615">
        <v>14.8</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19653</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4180</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613764</v>
      </c>
      <c r="CS39" s="642"/>
      <c r="CT39" s="642"/>
      <c r="CU39" s="642"/>
      <c r="CV39" s="642"/>
      <c r="CW39" s="642"/>
      <c r="CX39" s="642"/>
      <c r="CY39" s="643"/>
      <c r="CZ39" s="615">
        <v>4.4000000000000004</v>
      </c>
      <c r="DA39" s="640"/>
      <c r="DB39" s="640"/>
      <c r="DC39" s="644"/>
      <c r="DD39" s="619">
        <v>611116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17313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94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156910</v>
      </c>
      <c r="CS40" s="611"/>
      <c r="CT40" s="611"/>
      <c r="CU40" s="611"/>
      <c r="CV40" s="611"/>
      <c r="CW40" s="611"/>
      <c r="CX40" s="611"/>
      <c r="CY40" s="612"/>
      <c r="CZ40" s="615">
        <v>1.1000000000000001</v>
      </c>
      <c r="DA40" s="640"/>
      <c r="DB40" s="640"/>
      <c r="DC40" s="644"/>
      <c r="DD40" s="619">
        <v>13190</v>
      </c>
      <c r="DE40" s="611"/>
      <c r="DF40" s="611"/>
      <c r="DG40" s="611"/>
      <c r="DH40" s="611"/>
      <c r="DI40" s="611"/>
      <c r="DJ40" s="611"/>
      <c r="DK40" s="612"/>
      <c r="DL40" s="619">
        <v>10511</v>
      </c>
      <c r="DM40" s="611"/>
      <c r="DN40" s="611"/>
      <c r="DO40" s="611"/>
      <c r="DP40" s="611"/>
      <c r="DQ40" s="611"/>
      <c r="DR40" s="611"/>
      <c r="DS40" s="611"/>
      <c r="DT40" s="611"/>
      <c r="DU40" s="611"/>
      <c r="DV40" s="612"/>
      <c r="DW40" s="615">
        <v>0.2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14371852</v>
      </c>
      <c r="S41" s="683"/>
      <c r="T41" s="683"/>
      <c r="U41" s="683"/>
      <c r="V41" s="683"/>
      <c r="W41" s="683"/>
      <c r="X41" s="683"/>
      <c r="Y41" s="687"/>
      <c r="Z41" s="688">
        <v>100</v>
      </c>
      <c r="AA41" s="688"/>
      <c r="AB41" s="688"/>
      <c r="AC41" s="688"/>
      <c r="AD41" s="689">
        <v>6850028</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284341</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1034052</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458</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1588784</v>
      </c>
      <c r="CS42" s="642"/>
      <c r="CT42" s="642"/>
      <c r="CU42" s="642"/>
      <c r="CV42" s="642"/>
      <c r="CW42" s="642"/>
      <c r="CX42" s="642"/>
      <c r="CY42" s="643"/>
      <c r="CZ42" s="615">
        <v>11.4</v>
      </c>
      <c r="DA42" s="640"/>
      <c r="DB42" s="640"/>
      <c r="DC42" s="644"/>
      <c r="DD42" s="619">
        <v>564236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26619</v>
      </c>
      <c r="CS43" s="642"/>
      <c r="CT43" s="642"/>
      <c r="CU43" s="642"/>
      <c r="CV43" s="642"/>
      <c r="CW43" s="642"/>
      <c r="CX43" s="642"/>
      <c r="CY43" s="643"/>
      <c r="CZ43" s="615">
        <v>0.2</v>
      </c>
      <c r="DA43" s="640"/>
      <c r="DB43" s="640"/>
      <c r="DC43" s="644"/>
      <c r="DD43" s="619">
        <v>26619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1414644</v>
      </c>
      <c r="CS44" s="611"/>
      <c r="CT44" s="611"/>
      <c r="CU44" s="611"/>
      <c r="CV44" s="611"/>
      <c r="CW44" s="611"/>
      <c r="CX44" s="611"/>
      <c r="CY44" s="612"/>
      <c r="CZ44" s="615">
        <v>10.199999999999999</v>
      </c>
      <c r="DA44" s="616"/>
      <c r="DB44" s="616"/>
      <c r="DC44" s="622"/>
      <c r="DD44" s="619">
        <v>508629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656086</v>
      </c>
      <c r="CS45" s="642"/>
      <c r="CT45" s="642"/>
      <c r="CU45" s="642"/>
      <c r="CV45" s="642"/>
      <c r="CW45" s="642"/>
      <c r="CX45" s="642"/>
      <c r="CY45" s="643"/>
      <c r="CZ45" s="615">
        <v>4.7</v>
      </c>
      <c r="DA45" s="640"/>
      <c r="DB45" s="640"/>
      <c r="DC45" s="644"/>
      <c r="DD45" s="619">
        <v>53893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349</v>
      </c>
      <c r="CG46" s="608"/>
      <c r="CH46" s="608"/>
      <c r="CI46" s="608"/>
      <c r="CJ46" s="608"/>
      <c r="CK46" s="608"/>
      <c r="CL46" s="608"/>
      <c r="CM46" s="608"/>
      <c r="CN46" s="608"/>
      <c r="CO46" s="608"/>
      <c r="CP46" s="608"/>
      <c r="CQ46" s="609"/>
      <c r="CR46" s="610">
        <v>633155</v>
      </c>
      <c r="CS46" s="611"/>
      <c r="CT46" s="611"/>
      <c r="CU46" s="611"/>
      <c r="CV46" s="611"/>
      <c r="CW46" s="611"/>
      <c r="CX46" s="611"/>
      <c r="CY46" s="612"/>
      <c r="CZ46" s="615">
        <v>4.5999999999999996</v>
      </c>
      <c r="DA46" s="616"/>
      <c r="DB46" s="616"/>
      <c r="DC46" s="622"/>
      <c r="DD46" s="619">
        <v>403333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350</v>
      </c>
      <c r="CG47" s="608"/>
      <c r="CH47" s="608"/>
      <c r="CI47" s="608"/>
      <c r="CJ47" s="608"/>
      <c r="CK47" s="608"/>
      <c r="CL47" s="608"/>
      <c r="CM47" s="608"/>
      <c r="CN47" s="608"/>
      <c r="CO47" s="608"/>
      <c r="CP47" s="608"/>
      <c r="CQ47" s="609"/>
      <c r="CR47" s="610">
        <v>174140</v>
      </c>
      <c r="CS47" s="642"/>
      <c r="CT47" s="642"/>
      <c r="CU47" s="642"/>
      <c r="CV47" s="642"/>
      <c r="CW47" s="642"/>
      <c r="CX47" s="642"/>
      <c r="CY47" s="643"/>
      <c r="CZ47" s="615">
        <v>1.3</v>
      </c>
      <c r="DA47" s="640"/>
      <c r="DB47" s="640"/>
      <c r="DC47" s="644"/>
      <c r="DD47" s="619">
        <v>55607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13883767</v>
      </c>
      <c r="CS49" s="669"/>
      <c r="CT49" s="669"/>
      <c r="CU49" s="669"/>
      <c r="CV49" s="669"/>
      <c r="CW49" s="669"/>
      <c r="CX49" s="669"/>
      <c r="CY49" s="698"/>
      <c r="CZ49" s="690">
        <v>100</v>
      </c>
      <c r="DA49" s="699"/>
      <c r="DB49" s="699"/>
      <c r="DC49" s="700"/>
      <c r="DD49" s="701">
        <v>9129701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9i85mXgLB45Vyj1i/UqSyFKtChaILiOv5b3ILOvbOOnXxrMxUdxRpVa+Z2bIh4u/TzoMsaiez1xkD/RHN/jyQ==" saltValue="C32g5bzMJ2kMyAW1/RCV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14377</v>
      </c>
      <c r="R7" s="740"/>
      <c r="S7" s="740"/>
      <c r="T7" s="740"/>
      <c r="U7" s="740"/>
      <c r="V7" s="740">
        <v>13889</v>
      </c>
      <c r="W7" s="740"/>
      <c r="X7" s="740"/>
      <c r="Y7" s="740"/>
      <c r="Z7" s="740"/>
      <c r="AA7" s="740">
        <v>488</v>
      </c>
      <c r="AB7" s="740"/>
      <c r="AC7" s="740"/>
      <c r="AD7" s="740"/>
      <c r="AE7" s="741"/>
      <c r="AF7" s="742">
        <v>308</v>
      </c>
      <c r="AG7" s="743"/>
      <c r="AH7" s="743"/>
      <c r="AI7" s="743"/>
      <c r="AJ7" s="744"/>
      <c r="AK7" s="745">
        <v>1523</v>
      </c>
      <c r="AL7" s="746"/>
      <c r="AM7" s="746"/>
      <c r="AN7" s="746"/>
      <c r="AO7" s="746"/>
      <c r="AP7" s="746">
        <v>7984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555</v>
      </c>
      <c r="BT7" s="734"/>
      <c r="BU7" s="734"/>
      <c r="BV7" s="734"/>
      <c r="BW7" s="734"/>
      <c r="BX7" s="734"/>
      <c r="BY7" s="734"/>
      <c r="BZ7" s="734"/>
      <c r="CA7" s="734"/>
      <c r="CB7" s="734"/>
      <c r="CC7" s="734"/>
      <c r="CD7" s="734"/>
      <c r="CE7" s="734"/>
      <c r="CF7" s="734"/>
      <c r="CG7" s="749"/>
      <c r="CH7" s="730">
        <v>6</v>
      </c>
      <c r="CI7" s="731"/>
      <c r="CJ7" s="731"/>
      <c r="CK7" s="731"/>
      <c r="CL7" s="732"/>
      <c r="CM7" s="730">
        <v>4</v>
      </c>
      <c r="CN7" s="731"/>
      <c r="CO7" s="731"/>
      <c r="CP7" s="731"/>
      <c r="CQ7" s="732"/>
      <c r="CR7" s="730">
        <v>1</v>
      </c>
      <c r="CS7" s="731"/>
      <c r="CT7" s="731"/>
      <c r="CU7" s="731"/>
      <c r="CV7" s="732"/>
      <c r="CW7" s="730" t="s">
        <v>561</v>
      </c>
      <c r="CX7" s="731"/>
      <c r="CY7" s="731"/>
      <c r="CZ7" s="731"/>
      <c r="DA7" s="732"/>
      <c r="DB7" s="730" t="s">
        <v>561</v>
      </c>
      <c r="DC7" s="731"/>
      <c r="DD7" s="731"/>
      <c r="DE7" s="731"/>
      <c r="DF7" s="732"/>
      <c r="DG7" s="730" t="s">
        <v>561</v>
      </c>
      <c r="DH7" s="731"/>
      <c r="DI7" s="731"/>
      <c r="DJ7" s="731"/>
      <c r="DK7" s="732"/>
      <c r="DL7" s="730" t="s">
        <v>561</v>
      </c>
      <c r="DM7" s="731"/>
      <c r="DN7" s="731"/>
      <c r="DO7" s="731"/>
      <c r="DP7" s="732"/>
      <c r="DQ7" s="730" t="s">
        <v>561</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14377</v>
      </c>
      <c r="R23" s="780"/>
      <c r="S23" s="780"/>
      <c r="T23" s="780"/>
      <c r="U23" s="780"/>
      <c r="V23" s="780">
        <v>13889</v>
      </c>
      <c r="W23" s="780"/>
      <c r="X23" s="780"/>
      <c r="Y23" s="780"/>
      <c r="Z23" s="780"/>
      <c r="AA23" s="780">
        <v>488</v>
      </c>
      <c r="AB23" s="780"/>
      <c r="AC23" s="780"/>
      <c r="AD23" s="780"/>
      <c r="AE23" s="781"/>
      <c r="AF23" s="782">
        <v>308</v>
      </c>
      <c r="AG23" s="780"/>
      <c r="AH23" s="780"/>
      <c r="AI23" s="780"/>
      <c r="AJ23" s="783"/>
      <c r="AK23" s="784"/>
      <c r="AL23" s="785"/>
      <c r="AM23" s="785"/>
      <c r="AN23" s="785"/>
      <c r="AO23" s="785"/>
      <c r="AP23" s="780">
        <v>7984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2787</v>
      </c>
      <c r="R28" s="810"/>
      <c r="S28" s="810"/>
      <c r="T28" s="810"/>
      <c r="U28" s="810"/>
      <c r="V28" s="810">
        <v>2763</v>
      </c>
      <c r="W28" s="810"/>
      <c r="X28" s="810"/>
      <c r="Y28" s="810"/>
      <c r="Z28" s="810"/>
      <c r="AA28" s="810">
        <v>24</v>
      </c>
      <c r="AB28" s="810"/>
      <c r="AC28" s="810"/>
      <c r="AD28" s="810"/>
      <c r="AE28" s="811"/>
      <c r="AF28" s="812">
        <v>24</v>
      </c>
      <c r="AG28" s="810"/>
      <c r="AH28" s="810"/>
      <c r="AI28" s="810"/>
      <c r="AJ28" s="813"/>
      <c r="AK28" s="814">
        <v>362</v>
      </c>
      <c r="AL28" s="815"/>
      <c r="AM28" s="815"/>
      <c r="AN28" s="815"/>
      <c r="AO28" s="815"/>
      <c r="AP28" s="815" t="s">
        <v>561</v>
      </c>
      <c r="AQ28" s="815"/>
      <c r="AR28" s="815"/>
      <c r="AS28" s="815"/>
      <c r="AT28" s="815"/>
      <c r="AU28" s="815" t="s">
        <v>561</v>
      </c>
      <c r="AV28" s="815"/>
      <c r="AW28" s="815"/>
      <c r="AX28" s="815"/>
      <c r="AY28" s="815"/>
      <c r="AZ28" s="816" t="s">
        <v>561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3412</v>
      </c>
      <c r="R29" s="771"/>
      <c r="S29" s="771"/>
      <c r="T29" s="771"/>
      <c r="U29" s="771"/>
      <c r="V29" s="771">
        <v>3248</v>
      </c>
      <c r="W29" s="771"/>
      <c r="X29" s="771"/>
      <c r="Y29" s="771"/>
      <c r="Z29" s="771"/>
      <c r="AA29" s="771">
        <v>164</v>
      </c>
      <c r="AB29" s="771"/>
      <c r="AC29" s="771"/>
      <c r="AD29" s="771"/>
      <c r="AE29" s="772"/>
      <c r="AF29" s="773">
        <v>164</v>
      </c>
      <c r="AG29" s="774"/>
      <c r="AH29" s="774"/>
      <c r="AI29" s="774"/>
      <c r="AJ29" s="775"/>
      <c r="AK29" s="821">
        <v>591</v>
      </c>
      <c r="AL29" s="817"/>
      <c r="AM29" s="817"/>
      <c r="AN29" s="817"/>
      <c r="AO29" s="817"/>
      <c r="AP29" s="817" t="s">
        <v>561</v>
      </c>
      <c r="AQ29" s="817"/>
      <c r="AR29" s="817"/>
      <c r="AS29" s="817"/>
      <c r="AT29" s="817"/>
      <c r="AU29" s="817" t="s">
        <v>561</v>
      </c>
      <c r="AV29" s="817"/>
      <c r="AW29" s="817"/>
      <c r="AX29" s="817"/>
      <c r="AY29" s="817"/>
      <c r="AZ29" s="818" t="s">
        <v>561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25</v>
      </c>
      <c r="R30" s="771"/>
      <c r="S30" s="771"/>
      <c r="T30" s="771"/>
      <c r="U30" s="771"/>
      <c r="V30" s="771">
        <v>23</v>
      </c>
      <c r="W30" s="771"/>
      <c r="X30" s="771"/>
      <c r="Y30" s="771"/>
      <c r="Z30" s="771"/>
      <c r="AA30" s="771">
        <v>2</v>
      </c>
      <c r="AB30" s="771"/>
      <c r="AC30" s="771"/>
      <c r="AD30" s="771"/>
      <c r="AE30" s="772"/>
      <c r="AF30" s="773">
        <v>2</v>
      </c>
      <c r="AG30" s="774"/>
      <c r="AH30" s="774"/>
      <c r="AI30" s="774"/>
      <c r="AJ30" s="775"/>
      <c r="AK30" s="821">
        <v>13</v>
      </c>
      <c r="AL30" s="817"/>
      <c r="AM30" s="817"/>
      <c r="AN30" s="817"/>
      <c r="AO30" s="817"/>
      <c r="AP30" s="817" t="s">
        <v>561</v>
      </c>
      <c r="AQ30" s="817"/>
      <c r="AR30" s="817"/>
      <c r="AS30" s="817"/>
      <c r="AT30" s="817"/>
      <c r="AU30" s="817" t="s">
        <v>561</v>
      </c>
      <c r="AV30" s="817"/>
      <c r="AW30" s="817"/>
      <c r="AX30" s="817"/>
      <c r="AY30" s="817"/>
      <c r="AZ30" s="818" t="s">
        <v>561</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703</v>
      </c>
      <c r="R31" s="771"/>
      <c r="S31" s="771"/>
      <c r="T31" s="771"/>
      <c r="U31" s="771"/>
      <c r="V31" s="771">
        <v>703</v>
      </c>
      <c r="W31" s="771"/>
      <c r="X31" s="771"/>
      <c r="Y31" s="771"/>
      <c r="Z31" s="771"/>
      <c r="AA31" s="771">
        <v>1</v>
      </c>
      <c r="AB31" s="771"/>
      <c r="AC31" s="771"/>
      <c r="AD31" s="771"/>
      <c r="AE31" s="772"/>
      <c r="AF31" s="773">
        <v>1</v>
      </c>
      <c r="AG31" s="774"/>
      <c r="AH31" s="774"/>
      <c r="AI31" s="774"/>
      <c r="AJ31" s="775"/>
      <c r="AK31" s="821">
        <v>492</v>
      </c>
      <c r="AL31" s="817"/>
      <c r="AM31" s="817"/>
      <c r="AN31" s="817"/>
      <c r="AO31" s="817"/>
      <c r="AP31" s="817" t="s">
        <v>561</v>
      </c>
      <c r="AQ31" s="817"/>
      <c r="AR31" s="817"/>
      <c r="AS31" s="817"/>
      <c r="AT31" s="817"/>
      <c r="AU31" s="817" t="s">
        <v>561</v>
      </c>
      <c r="AV31" s="817"/>
      <c r="AW31" s="817"/>
      <c r="AX31" s="817"/>
      <c r="AY31" s="817"/>
      <c r="AZ31" s="818" t="s">
        <v>561</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319</v>
      </c>
      <c r="R32" s="771"/>
      <c r="S32" s="771"/>
      <c r="T32" s="771"/>
      <c r="U32" s="771"/>
      <c r="V32" s="771">
        <v>364</v>
      </c>
      <c r="W32" s="771"/>
      <c r="X32" s="771"/>
      <c r="Y32" s="771"/>
      <c r="Z32" s="771"/>
      <c r="AA32" s="771">
        <v>-45</v>
      </c>
      <c r="AB32" s="771"/>
      <c r="AC32" s="771"/>
      <c r="AD32" s="771"/>
      <c r="AE32" s="772"/>
      <c r="AF32" s="773">
        <v>687</v>
      </c>
      <c r="AG32" s="774"/>
      <c r="AH32" s="774"/>
      <c r="AI32" s="774"/>
      <c r="AJ32" s="775"/>
      <c r="AK32" s="821">
        <v>21</v>
      </c>
      <c r="AL32" s="817"/>
      <c r="AM32" s="817"/>
      <c r="AN32" s="817"/>
      <c r="AO32" s="817"/>
      <c r="AP32" s="817">
        <v>2054</v>
      </c>
      <c r="AQ32" s="817"/>
      <c r="AR32" s="817"/>
      <c r="AS32" s="817"/>
      <c r="AT32" s="817"/>
      <c r="AU32" s="817">
        <v>217</v>
      </c>
      <c r="AV32" s="817"/>
      <c r="AW32" s="817"/>
      <c r="AX32" s="817"/>
      <c r="AY32" s="817"/>
      <c r="AZ32" s="818" t="s">
        <v>561</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395</v>
      </c>
      <c r="C33" s="768"/>
      <c r="D33" s="768"/>
      <c r="E33" s="768"/>
      <c r="F33" s="768"/>
      <c r="G33" s="768"/>
      <c r="H33" s="768"/>
      <c r="I33" s="768"/>
      <c r="J33" s="768"/>
      <c r="K33" s="768"/>
      <c r="L33" s="768"/>
      <c r="M33" s="768"/>
      <c r="N33" s="768"/>
      <c r="O33" s="768"/>
      <c r="P33" s="769"/>
      <c r="Q33" s="770">
        <v>740</v>
      </c>
      <c r="R33" s="771"/>
      <c r="S33" s="771"/>
      <c r="T33" s="771"/>
      <c r="U33" s="771"/>
      <c r="V33" s="771">
        <v>895</v>
      </c>
      <c r="W33" s="771"/>
      <c r="X33" s="771"/>
      <c r="Y33" s="771"/>
      <c r="Z33" s="771"/>
      <c r="AA33" s="771">
        <v>-155</v>
      </c>
      <c r="AB33" s="771"/>
      <c r="AC33" s="771"/>
      <c r="AD33" s="771"/>
      <c r="AE33" s="772"/>
      <c r="AF33" s="773">
        <v>241</v>
      </c>
      <c r="AG33" s="774"/>
      <c r="AH33" s="774"/>
      <c r="AI33" s="774"/>
      <c r="AJ33" s="775"/>
      <c r="AK33" s="821">
        <v>232</v>
      </c>
      <c r="AL33" s="817"/>
      <c r="AM33" s="817"/>
      <c r="AN33" s="817"/>
      <c r="AO33" s="817"/>
      <c r="AP33" s="817" t="s">
        <v>561</v>
      </c>
      <c r="AQ33" s="817"/>
      <c r="AR33" s="817"/>
      <c r="AS33" s="817"/>
      <c r="AT33" s="817"/>
      <c r="AU33" s="817" t="s">
        <v>561</v>
      </c>
      <c r="AV33" s="817"/>
      <c r="AW33" s="817"/>
      <c r="AX33" s="817"/>
      <c r="AY33" s="817"/>
      <c r="AZ33" s="818" t="s">
        <v>561</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396</v>
      </c>
      <c r="C34" s="768"/>
      <c r="D34" s="768"/>
      <c r="E34" s="768"/>
      <c r="F34" s="768"/>
      <c r="G34" s="768"/>
      <c r="H34" s="768"/>
      <c r="I34" s="768"/>
      <c r="J34" s="768"/>
      <c r="K34" s="768"/>
      <c r="L34" s="768"/>
      <c r="M34" s="768"/>
      <c r="N34" s="768"/>
      <c r="O34" s="768"/>
      <c r="P34" s="769"/>
      <c r="Q34" s="770">
        <v>231</v>
      </c>
      <c r="R34" s="771"/>
      <c r="S34" s="771"/>
      <c r="T34" s="771"/>
      <c r="U34" s="771"/>
      <c r="V34" s="771">
        <v>231</v>
      </c>
      <c r="W34" s="771"/>
      <c r="X34" s="771"/>
      <c r="Y34" s="771"/>
      <c r="Z34" s="771"/>
      <c r="AA34" s="771">
        <v>0</v>
      </c>
      <c r="AB34" s="771"/>
      <c r="AC34" s="771"/>
      <c r="AD34" s="771"/>
      <c r="AE34" s="772"/>
      <c r="AF34" s="773">
        <v>1</v>
      </c>
      <c r="AG34" s="774"/>
      <c r="AH34" s="774"/>
      <c r="AI34" s="774"/>
      <c r="AJ34" s="775"/>
      <c r="AK34" s="821">
        <v>35</v>
      </c>
      <c r="AL34" s="817"/>
      <c r="AM34" s="817"/>
      <c r="AN34" s="817"/>
      <c r="AO34" s="817"/>
      <c r="AP34" s="817">
        <v>730</v>
      </c>
      <c r="AQ34" s="817"/>
      <c r="AR34" s="817"/>
      <c r="AS34" s="817"/>
      <c r="AT34" s="817"/>
      <c r="AU34" s="817">
        <v>730</v>
      </c>
      <c r="AV34" s="817"/>
      <c r="AW34" s="817"/>
      <c r="AX34" s="817"/>
      <c r="AY34" s="817"/>
      <c r="AZ34" s="818" t="s">
        <v>561</v>
      </c>
      <c r="BA34" s="818"/>
      <c r="BB34" s="818"/>
      <c r="BC34" s="818"/>
      <c r="BD34" s="818"/>
      <c r="BE34" s="819" t="s">
        <v>397</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1119</v>
      </c>
      <c r="AG63" s="831"/>
      <c r="AH63" s="831"/>
      <c r="AI63" s="831"/>
      <c r="AJ63" s="832"/>
      <c r="AK63" s="833"/>
      <c r="AL63" s="828"/>
      <c r="AM63" s="828"/>
      <c r="AN63" s="828"/>
      <c r="AO63" s="828"/>
      <c r="AP63" s="831">
        <v>2784</v>
      </c>
      <c r="AQ63" s="831"/>
      <c r="AR63" s="831"/>
      <c r="AS63" s="831"/>
      <c r="AT63" s="831"/>
      <c r="AU63" s="831">
        <v>947</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551</v>
      </c>
      <c r="C68" s="857"/>
      <c r="D68" s="857"/>
      <c r="E68" s="857"/>
      <c r="F68" s="857"/>
      <c r="G68" s="857"/>
      <c r="H68" s="857"/>
      <c r="I68" s="857"/>
      <c r="J68" s="857"/>
      <c r="K68" s="857"/>
      <c r="L68" s="857"/>
      <c r="M68" s="857"/>
      <c r="N68" s="857"/>
      <c r="O68" s="857"/>
      <c r="P68" s="858"/>
      <c r="Q68" s="859">
        <v>1301</v>
      </c>
      <c r="R68" s="853"/>
      <c r="S68" s="853"/>
      <c r="T68" s="853"/>
      <c r="U68" s="853"/>
      <c r="V68" s="853">
        <v>1270</v>
      </c>
      <c r="W68" s="853"/>
      <c r="X68" s="853"/>
      <c r="Y68" s="853"/>
      <c r="Z68" s="853"/>
      <c r="AA68" s="853">
        <v>31</v>
      </c>
      <c r="AB68" s="853"/>
      <c r="AC68" s="853"/>
      <c r="AD68" s="853"/>
      <c r="AE68" s="853"/>
      <c r="AF68" s="853">
        <v>27</v>
      </c>
      <c r="AG68" s="853"/>
      <c r="AH68" s="853"/>
      <c r="AI68" s="853"/>
      <c r="AJ68" s="853"/>
      <c r="AK68" s="853">
        <v>21</v>
      </c>
      <c r="AL68" s="853"/>
      <c r="AM68" s="853"/>
      <c r="AN68" s="853"/>
      <c r="AO68" s="853"/>
      <c r="AP68" s="853" t="s">
        <v>561</v>
      </c>
      <c r="AQ68" s="853"/>
      <c r="AR68" s="853"/>
      <c r="AS68" s="853"/>
      <c r="AT68" s="853"/>
      <c r="AU68" s="853" t="s">
        <v>561</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552</v>
      </c>
      <c r="C69" s="861"/>
      <c r="D69" s="861"/>
      <c r="E69" s="861"/>
      <c r="F69" s="861"/>
      <c r="G69" s="861"/>
      <c r="H69" s="861"/>
      <c r="I69" s="861"/>
      <c r="J69" s="861"/>
      <c r="K69" s="861"/>
      <c r="L69" s="861"/>
      <c r="M69" s="861"/>
      <c r="N69" s="861"/>
      <c r="O69" s="861"/>
      <c r="P69" s="862"/>
      <c r="Q69" s="863">
        <v>222</v>
      </c>
      <c r="R69" s="817"/>
      <c r="S69" s="817"/>
      <c r="T69" s="817"/>
      <c r="U69" s="817"/>
      <c r="V69" s="817">
        <v>215</v>
      </c>
      <c r="W69" s="817"/>
      <c r="X69" s="817"/>
      <c r="Y69" s="817"/>
      <c r="Z69" s="817"/>
      <c r="AA69" s="817">
        <v>7</v>
      </c>
      <c r="AB69" s="817"/>
      <c r="AC69" s="817"/>
      <c r="AD69" s="817"/>
      <c r="AE69" s="817"/>
      <c r="AF69" s="817">
        <v>7</v>
      </c>
      <c r="AG69" s="817"/>
      <c r="AH69" s="817"/>
      <c r="AI69" s="817"/>
      <c r="AJ69" s="817"/>
      <c r="AK69" s="817">
        <v>6</v>
      </c>
      <c r="AL69" s="817"/>
      <c r="AM69" s="817"/>
      <c r="AN69" s="817"/>
      <c r="AO69" s="817"/>
      <c r="AP69" s="817" t="s">
        <v>561</v>
      </c>
      <c r="AQ69" s="817"/>
      <c r="AR69" s="817"/>
      <c r="AS69" s="817"/>
      <c r="AT69" s="817"/>
      <c r="AU69" s="817" t="s">
        <v>561</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553</v>
      </c>
      <c r="C70" s="861"/>
      <c r="D70" s="861"/>
      <c r="E70" s="861"/>
      <c r="F70" s="861"/>
      <c r="G70" s="861"/>
      <c r="H70" s="861"/>
      <c r="I70" s="861"/>
      <c r="J70" s="861"/>
      <c r="K70" s="861"/>
      <c r="L70" s="861"/>
      <c r="M70" s="861"/>
      <c r="N70" s="861"/>
      <c r="O70" s="861"/>
      <c r="P70" s="862"/>
      <c r="Q70" s="863">
        <v>176722</v>
      </c>
      <c r="R70" s="817"/>
      <c r="S70" s="817"/>
      <c r="T70" s="817"/>
      <c r="U70" s="817"/>
      <c r="V70" s="817">
        <v>170611</v>
      </c>
      <c r="W70" s="817"/>
      <c r="X70" s="817"/>
      <c r="Y70" s="817"/>
      <c r="Z70" s="817"/>
      <c r="AA70" s="817">
        <v>6110</v>
      </c>
      <c r="AB70" s="817"/>
      <c r="AC70" s="817"/>
      <c r="AD70" s="817"/>
      <c r="AE70" s="817"/>
      <c r="AF70" s="817">
        <v>6110</v>
      </c>
      <c r="AG70" s="817"/>
      <c r="AH70" s="817"/>
      <c r="AI70" s="817"/>
      <c r="AJ70" s="817"/>
      <c r="AK70" s="817">
        <v>2165</v>
      </c>
      <c r="AL70" s="817"/>
      <c r="AM70" s="817"/>
      <c r="AN70" s="817"/>
      <c r="AO70" s="817"/>
      <c r="AP70" s="817">
        <v>0</v>
      </c>
      <c r="AQ70" s="817"/>
      <c r="AR70" s="817"/>
      <c r="AS70" s="817"/>
      <c r="AT70" s="817"/>
      <c r="AU70" s="817" t="s">
        <v>561</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554</v>
      </c>
      <c r="C71" s="861"/>
      <c r="D71" s="861"/>
      <c r="E71" s="861"/>
      <c r="F71" s="861"/>
      <c r="G71" s="861"/>
      <c r="H71" s="861"/>
      <c r="I71" s="861"/>
      <c r="J71" s="861"/>
      <c r="K71" s="861"/>
      <c r="L71" s="861"/>
      <c r="M71" s="861"/>
      <c r="N71" s="861"/>
      <c r="O71" s="861"/>
      <c r="P71" s="862"/>
      <c r="Q71" s="863">
        <v>22</v>
      </c>
      <c r="R71" s="817"/>
      <c r="S71" s="817"/>
      <c r="T71" s="817"/>
      <c r="U71" s="817"/>
      <c r="V71" s="817">
        <v>20</v>
      </c>
      <c r="W71" s="817"/>
      <c r="X71" s="817"/>
      <c r="Y71" s="817"/>
      <c r="Z71" s="817"/>
      <c r="AA71" s="817">
        <v>2</v>
      </c>
      <c r="AB71" s="817"/>
      <c r="AC71" s="817"/>
      <c r="AD71" s="817"/>
      <c r="AE71" s="817"/>
      <c r="AF71" s="817">
        <v>2</v>
      </c>
      <c r="AG71" s="817"/>
      <c r="AH71" s="817"/>
      <c r="AI71" s="817"/>
      <c r="AJ71" s="817"/>
      <c r="AK71" s="817">
        <v>0</v>
      </c>
      <c r="AL71" s="817"/>
      <c r="AM71" s="817"/>
      <c r="AN71" s="817"/>
      <c r="AO71" s="817"/>
      <c r="AP71" s="817" t="s">
        <v>561</v>
      </c>
      <c r="AQ71" s="817"/>
      <c r="AR71" s="817"/>
      <c r="AS71" s="817"/>
      <c r="AT71" s="817"/>
      <c r="AU71" s="817" t="s">
        <v>561</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6146</v>
      </c>
      <c r="AG88" s="831"/>
      <c r="AH88" s="831"/>
      <c r="AI88" s="831"/>
      <c r="AJ88" s="831"/>
      <c r="AK88" s="828"/>
      <c r="AL88" s="828"/>
      <c r="AM88" s="828"/>
      <c r="AN88" s="828"/>
      <c r="AO88" s="828"/>
      <c r="AP88" s="831">
        <v>0</v>
      </c>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295</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295</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295</v>
      </c>
      <c r="DR109" s="880"/>
      <c r="DS109" s="880"/>
      <c r="DT109" s="880"/>
      <c r="DU109" s="881"/>
      <c r="DV109" s="879" t="s">
        <v>414</v>
      </c>
      <c r="DW109" s="880"/>
      <c r="DX109" s="880"/>
      <c r="DY109" s="880"/>
      <c r="DZ109" s="882"/>
    </row>
    <row r="110" spans="1:131" s="212"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935364</v>
      </c>
      <c r="AB110" s="887"/>
      <c r="AC110" s="887"/>
      <c r="AD110" s="887"/>
      <c r="AE110" s="888"/>
      <c r="AF110" s="889">
        <v>949495</v>
      </c>
      <c r="AG110" s="887"/>
      <c r="AH110" s="887"/>
      <c r="AI110" s="887"/>
      <c r="AJ110" s="888"/>
      <c r="AK110" s="889">
        <v>928701</v>
      </c>
      <c r="AL110" s="887"/>
      <c r="AM110" s="887"/>
      <c r="AN110" s="887"/>
      <c r="AO110" s="888"/>
      <c r="AP110" s="890">
        <v>15.3</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8857326</v>
      </c>
      <c r="BR110" s="918"/>
      <c r="BS110" s="918"/>
      <c r="BT110" s="918"/>
      <c r="BU110" s="918"/>
      <c r="BV110" s="918">
        <v>8417181</v>
      </c>
      <c r="BW110" s="918"/>
      <c r="BX110" s="918"/>
      <c r="BY110" s="918"/>
      <c r="BZ110" s="918"/>
      <c r="CA110" s="918">
        <v>7983669</v>
      </c>
      <c r="CB110" s="918"/>
      <c r="CC110" s="918"/>
      <c r="CD110" s="918"/>
      <c r="CE110" s="918"/>
      <c r="CF110" s="931">
        <v>131.69999999999999</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1258684</v>
      </c>
      <c r="BR112" s="913"/>
      <c r="BS112" s="913"/>
      <c r="BT112" s="913"/>
      <c r="BU112" s="913"/>
      <c r="BV112" s="913">
        <v>1178046</v>
      </c>
      <c r="BW112" s="913"/>
      <c r="BX112" s="913"/>
      <c r="BY112" s="913"/>
      <c r="BZ112" s="913"/>
      <c r="CA112" s="913">
        <v>947732</v>
      </c>
      <c r="CB112" s="913"/>
      <c r="CC112" s="913"/>
      <c r="CD112" s="913"/>
      <c r="CE112" s="913"/>
      <c r="CF112" s="907">
        <v>15.6</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49515</v>
      </c>
      <c r="AB113" s="925"/>
      <c r="AC113" s="925"/>
      <c r="AD113" s="925"/>
      <c r="AE113" s="926"/>
      <c r="AF113" s="927">
        <v>37136</v>
      </c>
      <c r="AG113" s="925"/>
      <c r="AH113" s="925"/>
      <c r="AI113" s="925"/>
      <c r="AJ113" s="926"/>
      <c r="AK113" s="927">
        <v>43916</v>
      </c>
      <c r="AL113" s="925"/>
      <c r="AM113" s="925"/>
      <c r="AN113" s="925"/>
      <c r="AO113" s="926"/>
      <c r="AP113" s="928">
        <v>0.7</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7263</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17804</v>
      </c>
      <c r="AB114" s="946"/>
      <c r="AC114" s="946"/>
      <c r="AD114" s="946"/>
      <c r="AE114" s="947"/>
      <c r="AF114" s="948">
        <v>7278</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2175658</v>
      </c>
      <c r="BR114" s="913"/>
      <c r="BS114" s="913"/>
      <c r="BT114" s="913"/>
      <c r="BU114" s="913"/>
      <c r="BV114" s="913">
        <v>2239693</v>
      </c>
      <c r="BW114" s="913"/>
      <c r="BX114" s="913"/>
      <c r="BY114" s="913"/>
      <c r="BZ114" s="913"/>
      <c r="CA114" s="913">
        <v>2152390</v>
      </c>
      <c r="CB114" s="913"/>
      <c r="CC114" s="913"/>
      <c r="CD114" s="913"/>
      <c r="CE114" s="913"/>
      <c r="CF114" s="907">
        <v>35.5</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339</v>
      </c>
      <c r="AB115" s="925"/>
      <c r="AC115" s="925"/>
      <c r="AD115" s="925"/>
      <c r="AE115" s="926"/>
      <c r="AF115" s="927">
        <v>597</v>
      </c>
      <c r="AG115" s="925"/>
      <c r="AH115" s="925"/>
      <c r="AI115" s="925"/>
      <c r="AJ115" s="926"/>
      <c r="AK115" s="927">
        <v>376</v>
      </c>
      <c r="AL115" s="925"/>
      <c r="AM115" s="925"/>
      <c r="AN115" s="925"/>
      <c r="AO115" s="926"/>
      <c r="AP115" s="928">
        <v>0</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1003022</v>
      </c>
      <c r="AB117" s="966"/>
      <c r="AC117" s="966"/>
      <c r="AD117" s="966"/>
      <c r="AE117" s="967"/>
      <c r="AF117" s="968">
        <v>994506</v>
      </c>
      <c r="AG117" s="966"/>
      <c r="AH117" s="966"/>
      <c r="AI117" s="966"/>
      <c r="AJ117" s="967"/>
      <c r="AK117" s="968">
        <v>972993</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295</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444</v>
      </c>
      <c r="BP119" s="992"/>
      <c r="BQ119" s="986">
        <v>12298931</v>
      </c>
      <c r="BR119" s="987"/>
      <c r="BS119" s="987"/>
      <c r="BT119" s="987"/>
      <c r="BU119" s="987"/>
      <c r="BV119" s="987">
        <v>11834920</v>
      </c>
      <c r="BW119" s="987"/>
      <c r="BX119" s="987"/>
      <c r="BY119" s="987"/>
      <c r="BZ119" s="987"/>
      <c r="CA119" s="987">
        <v>11083791</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7581253</v>
      </c>
      <c r="BR120" s="918"/>
      <c r="BS120" s="918"/>
      <c r="BT120" s="918"/>
      <c r="BU120" s="918"/>
      <c r="BV120" s="918">
        <v>7557182</v>
      </c>
      <c r="BW120" s="918"/>
      <c r="BX120" s="918"/>
      <c r="BY120" s="918"/>
      <c r="BZ120" s="918"/>
      <c r="CA120" s="918">
        <v>6701524</v>
      </c>
      <c r="CB120" s="918"/>
      <c r="CC120" s="918"/>
      <c r="CD120" s="918"/>
      <c r="CE120" s="918"/>
      <c r="CF120" s="931">
        <v>110.5</v>
      </c>
      <c r="CG120" s="932"/>
      <c r="CH120" s="932"/>
      <c r="CI120" s="932"/>
      <c r="CJ120" s="932"/>
      <c r="CK120" s="993" t="s">
        <v>448</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980554</v>
      </c>
      <c r="DH120" s="918"/>
      <c r="DI120" s="918"/>
      <c r="DJ120" s="918"/>
      <c r="DK120" s="918"/>
      <c r="DL120" s="918">
        <v>953244</v>
      </c>
      <c r="DM120" s="918"/>
      <c r="DN120" s="918"/>
      <c r="DO120" s="918"/>
      <c r="DP120" s="918"/>
      <c r="DQ120" s="918">
        <v>730473</v>
      </c>
      <c r="DR120" s="918"/>
      <c r="DS120" s="918"/>
      <c r="DT120" s="918"/>
      <c r="DU120" s="918"/>
      <c r="DV120" s="919">
        <v>12</v>
      </c>
      <c r="DW120" s="919"/>
      <c r="DX120" s="919"/>
      <c r="DY120" s="919"/>
      <c r="DZ120" s="920"/>
    </row>
    <row r="121" spans="1:130" s="212" customFormat="1" ht="26.25" customHeight="1" x14ac:dyDescent="0.15">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275662</v>
      </c>
      <c r="DH121" s="913"/>
      <c r="DI121" s="913"/>
      <c r="DJ121" s="913"/>
      <c r="DK121" s="913"/>
      <c r="DL121" s="913">
        <v>224802</v>
      </c>
      <c r="DM121" s="913"/>
      <c r="DN121" s="913"/>
      <c r="DO121" s="913"/>
      <c r="DP121" s="913"/>
      <c r="DQ121" s="913">
        <v>217259</v>
      </c>
      <c r="DR121" s="913"/>
      <c r="DS121" s="913"/>
      <c r="DT121" s="913"/>
      <c r="DU121" s="913"/>
      <c r="DV121" s="914">
        <v>3.6</v>
      </c>
      <c r="DW121" s="914"/>
      <c r="DX121" s="914"/>
      <c r="DY121" s="914"/>
      <c r="DZ121" s="915"/>
    </row>
    <row r="122" spans="1:130" s="212" customFormat="1" ht="26.25" customHeight="1" x14ac:dyDescent="0.15">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7084553</v>
      </c>
      <c r="BR122" s="987"/>
      <c r="BS122" s="987"/>
      <c r="BT122" s="987"/>
      <c r="BU122" s="987"/>
      <c r="BV122" s="987">
        <v>6716234</v>
      </c>
      <c r="BW122" s="987"/>
      <c r="BX122" s="987"/>
      <c r="BY122" s="987"/>
      <c r="BZ122" s="987"/>
      <c r="CA122" s="987">
        <v>6310736</v>
      </c>
      <c r="CB122" s="987"/>
      <c r="CC122" s="987"/>
      <c r="CD122" s="987"/>
      <c r="CE122" s="987"/>
      <c r="CF122" s="1004">
        <v>104.1</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452</v>
      </c>
      <c r="BP123" s="992"/>
      <c r="BQ123" s="1050">
        <v>14665806</v>
      </c>
      <c r="BR123" s="1051"/>
      <c r="BS123" s="1051"/>
      <c r="BT123" s="1051"/>
      <c r="BU123" s="1051"/>
      <c r="BV123" s="1051">
        <v>14273416</v>
      </c>
      <c r="BW123" s="1051"/>
      <c r="BX123" s="1051"/>
      <c r="BY123" s="1051"/>
      <c r="BZ123" s="1051"/>
      <c r="CA123" s="1051">
        <v>13012260</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2468</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339</v>
      </c>
      <c r="AB127" s="946"/>
      <c r="AC127" s="946"/>
      <c r="AD127" s="946"/>
      <c r="AE127" s="947"/>
      <c r="AF127" s="948">
        <v>597</v>
      </c>
      <c r="AG127" s="946"/>
      <c r="AH127" s="946"/>
      <c r="AI127" s="946"/>
      <c r="AJ127" s="947"/>
      <c r="AK127" s="948">
        <v>376</v>
      </c>
      <c r="AL127" s="946"/>
      <c r="AM127" s="946"/>
      <c r="AN127" s="946"/>
      <c r="AO127" s="947"/>
      <c r="AP127" s="949">
        <v>0</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1092</v>
      </c>
      <c r="AB128" s="1033"/>
      <c r="AC128" s="1033"/>
      <c r="AD128" s="1033"/>
      <c r="AE128" s="1034"/>
      <c r="AF128" s="1035">
        <v>1092</v>
      </c>
      <c r="AG128" s="1033"/>
      <c r="AH128" s="1033"/>
      <c r="AI128" s="1033"/>
      <c r="AJ128" s="1034"/>
      <c r="AK128" s="1035">
        <v>13549</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14.13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6676953</v>
      </c>
      <c r="AB129" s="946"/>
      <c r="AC129" s="946"/>
      <c r="AD129" s="946"/>
      <c r="AE129" s="947"/>
      <c r="AF129" s="948">
        <v>6686388</v>
      </c>
      <c r="AG129" s="946"/>
      <c r="AH129" s="946"/>
      <c r="AI129" s="946"/>
      <c r="AJ129" s="947"/>
      <c r="AK129" s="948">
        <v>6765513</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19.13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721082</v>
      </c>
      <c r="AB130" s="946"/>
      <c r="AC130" s="946"/>
      <c r="AD130" s="946"/>
      <c r="AE130" s="947"/>
      <c r="AF130" s="948">
        <v>725948</v>
      </c>
      <c r="AG130" s="946"/>
      <c r="AH130" s="946"/>
      <c r="AI130" s="946"/>
      <c r="AJ130" s="947"/>
      <c r="AK130" s="948">
        <v>702108</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4.4000000000000004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5955871</v>
      </c>
      <c r="AB131" s="973"/>
      <c r="AC131" s="973"/>
      <c r="AD131" s="973"/>
      <c r="AE131" s="974"/>
      <c r="AF131" s="972">
        <v>5960440</v>
      </c>
      <c r="AG131" s="973"/>
      <c r="AH131" s="973"/>
      <c r="AI131" s="973"/>
      <c r="AJ131" s="974"/>
      <c r="AK131" s="972">
        <v>6063405</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4.7154815809999997</v>
      </c>
      <c r="AB132" s="1084"/>
      <c r="AC132" s="1084"/>
      <c r="AD132" s="1084"/>
      <c r="AE132" s="1085"/>
      <c r="AF132" s="1086">
        <v>4.487353283</v>
      </c>
      <c r="AG132" s="1084"/>
      <c r="AH132" s="1084"/>
      <c r="AI132" s="1084"/>
      <c r="AJ132" s="1085"/>
      <c r="AK132" s="1086">
        <v>4.2440839759999998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3.8</v>
      </c>
      <c r="AB133" s="1067"/>
      <c r="AC133" s="1067"/>
      <c r="AD133" s="1067"/>
      <c r="AE133" s="1068"/>
      <c r="AF133" s="1066">
        <v>4.2</v>
      </c>
      <c r="AG133" s="1067"/>
      <c r="AH133" s="1067"/>
      <c r="AI133" s="1067"/>
      <c r="AJ133" s="1068"/>
      <c r="AK133" s="1066">
        <v>4.4000000000000004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nqNG731OvFvfx9GLQpTCO7pQ3MXpFkgEmo1ELjuZOtUIS9KJDFS8xF8ctrwHDyASk8/eg9arOKsu5Y3ROiWWQ==" saltValue="WvqzhDRzXskmFLAzF0i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xRIzAfuvACoB1l88kLqQavqEmffasdGApfXlZyie4gAXXVsPU3gVpB6IHoflagvlz4mZIEVaDkLLS2D/GggXng==" saltValue="uuLGo3DMtujmKUT++Gt/T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VtAHqqpPZpNHy1jnB39v34wMDwBdkwNruYanvhbitaKC/X70rjnCFqEL1DsBykH+rqWmogzf7hSBLVsGNTJuA==" saltValue="vo/DJko73prDHXoD3vtn4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2540646</v>
      </c>
      <c r="AP9" s="262">
        <v>148863</v>
      </c>
      <c r="AQ9" s="263">
        <v>117270</v>
      </c>
      <c r="AR9" s="264">
        <v>26.9</v>
      </c>
    </row>
    <row r="10" spans="1:46" ht="13.5" customHeight="1" x14ac:dyDescent="0.15">
      <c r="A10" s="247"/>
      <c r="AK10" s="1103" t="s">
        <v>487</v>
      </c>
      <c r="AL10" s="1104"/>
      <c r="AM10" s="1104"/>
      <c r="AN10" s="1105"/>
      <c r="AO10" s="265">
        <v>215510</v>
      </c>
      <c r="AP10" s="265">
        <v>12627</v>
      </c>
      <c r="AQ10" s="266">
        <v>10490</v>
      </c>
      <c r="AR10" s="267">
        <v>20.399999999999999</v>
      </c>
    </row>
    <row r="11" spans="1:46" ht="13.5" customHeight="1" x14ac:dyDescent="0.15">
      <c r="A11" s="247"/>
      <c r="AK11" s="1103" t="s">
        <v>488</v>
      </c>
      <c r="AL11" s="1104"/>
      <c r="AM11" s="1104"/>
      <c r="AN11" s="1105"/>
      <c r="AO11" s="265">
        <v>14292</v>
      </c>
      <c r="AP11" s="265">
        <v>837</v>
      </c>
      <c r="AQ11" s="266">
        <v>1802</v>
      </c>
      <c r="AR11" s="267">
        <v>-53.6</v>
      </c>
    </row>
    <row r="12" spans="1:46" ht="13.5" customHeight="1" x14ac:dyDescent="0.15">
      <c r="A12" s="247"/>
      <c r="AK12" s="1103" t="s">
        <v>489</v>
      </c>
      <c r="AL12" s="1104"/>
      <c r="AM12" s="1104"/>
      <c r="AN12" s="1105"/>
      <c r="AO12" s="265" t="s">
        <v>490</v>
      </c>
      <c r="AP12" s="265" t="s">
        <v>490</v>
      </c>
      <c r="AQ12" s="266">
        <v>3</v>
      </c>
      <c r="AR12" s="267" t="s">
        <v>490</v>
      </c>
    </row>
    <row r="13" spans="1:46" ht="13.5" customHeight="1" x14ac:dyDescent="0.15">
      <c r="A13" s="247"/>
      <c r="AK13" s="1103" t="s">
        <v>491</v>
      </c>
      <c r="AL13" s="1104"/>
      <c r="AM13" s="1104"/>
      <c r="AN13" s="1105"/>
      <c r="AO13" s="265">
        <v>190254</v>
      </c>
      <c r="AP13" s="265">
        <v>11147</v>
      </c>
      <c r="AQ13" s="266">
        <v>4482</v>
      </c>
      <c r="AR13" s="267">
        <v>148.69999999999999</v>
      </c>
    </row>
    <row r="14" spans="1:46" ht="13.5" customHeight="1" x14ac:dyDescent="0.15">
      <c r="A14" s="247"/>
      <c r="AK14" s="1103" t="s">
        <v>492</v>
      </c>
      <c r="AL14" s="1104"/>
      <c r="AM14" s="1104"/>
      <c r="AN14" s="1105"/>
      <c r="AO14" s="265">
        <v>26619</v>
      </c>
      <c r="AP14" s="265">
        <v>1560</v>
      </c>
      <c r="AQ14" s="266">
        <v>2749</v>
      </c>
      <c r="AR14" s="267">
        <v>-43.3</v>
      </c>
    </row>
    <row r="15" spans="1:46" ht="13.5" customHeight="1" x14ac:dyDescent="0.15">
      <c r="A15" s="247"/>
      <c r="AK15" s="1106" t="s">
        <v>493</v>
      </c>
      <c r="AL15" s="1107"/>
      <c r="AM15" s="1107"/>
      <c r="AN15" s="1108"/>
      <c r="AO15" s="265">
        <v>-186200</v>
      </c>
      <c r="AP15" s="265">
        <v>-10910</v>
      </c>
      <c r="AQ15" s="266">
        <v>-7399</v>
      </c>
      <c r="AR15" s="267">
        <v>47.5</v>
      </c>
    </row>
    <row r="16" spans="1:46" x14ac:dyDescent="0.15">
      <c r="A16" s="247"/>
      <c r="AK16" s="1106" t="s">
        <v>178</v>
      </c>
      <c r="AL16" s="1107"/>
      <c r="AM16" s="1107"/>
      <c r="AN16" s="1108"/>
      <c r="AO16" s="265">
        <v>2801121</v>
      </c>
      <c r="AP16" s="265">
        <v>164125</v>
      </c>
      <c r="AQ16" s="266">
        <v>129397</v>
      </c>
      <c r="AR16" s="267">
        <v>26.8</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9" t="s">
        <v>498</v>
      </c>
      <c r="AL21" s="1110"/>
      <c r="AM21" s="1110"/>
      <c r="AN21" s="1111"/>
      <c r="AO21" s="277">
        <v>13.36</v>
      </c>
      <c r="AP21" s="278">
        <v>11.07</v>
      </c>
      <c r="AQ21" s="279">
        <v>2.29</v>
      </c>
      <c r="AS21" s="280"/>
      <c r="AT21" s="276"/>
    </row>
    <row r="22" spans="1:46" s="248" customFormat="1" x14ac:dyDescent="0.15">
      <c r="A22" s="276"/>
      <c r="AK22" s="1109" t="s">
        <v>499</v>
      </c>
      <c r="AL22" s="1110"/>
      <c r="AM22" s="1110"/>
      <c r="AN22" s="1111"/>
      <c r="AO22" s="281">
        <v>97.5</v>
      </c>
      <c r="AP22" s="282">
        <v>97.2</v>
      </c>
      <c r="AQ22" s="283">
        <v>0.3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503</v>
      </c>
      <c r="AL32" s="1118"/>
      <c r="AM32" s="1118"/>
      <c r="AN32" s="1119"/>
      <c r="AO32" s="291">
        <v>928701</v>
      </c>
      <c r="AP32" s="291">
        <v>54415</v>
      </c>
      <c r="AQ32" s="292">
        <v>74841</v>
      </c>
      <c r="AR32" s="293">
        <v>-27.3</v>
      </c>
    </row>
    <row r="33" spans="1:46" ht="13.5" customHeight="1" x14ac:dyDescent="0.15">
      <c r="A33" s="247"/>
      <c r="AK33" s="1117" t="s">
        <v>504</v>
      </c>
      <c r="AL33" s="1118"/>
      <c r="AM33" s="1118"/>
      <c r="AN33" s="1119"/>
      <c r="AO33" s="291" t="s">
        <v>490</v>
      </c>
      <c r="AP33" s="291" t="s">
        <v>490</v>
      </c>
      <c r="AQ33" s="292" t="s">
        <v>490</v>
      </c>
      <c r="AR33" s="293" t="s">
        <v>490</v>
      </c>
    </row>
    <row r="34" spans="1:46" ht="27" customHeight="1" x14ac:dyDescent="0.15">
      <c r="A34" s="247"/>
      <c r="AK34" s="1117" t="s">
        <v>505</v>
      </c>
      <c r="AL34" s="1118"/>
      <c r="AM34" s="1118"/>
      <c r="AN34" s="1119"/>
      <c r="AO34" s="291" t="s">
        <v>490</v>
      </c>
      <c r="AP34" s="291" t="s">
        <v>490</v>
      </c>
      <c r="AQ34" s="292">
        <v>1</v>
      </c>
      <c r="AR34" s="293" t="s">
        <v>490</v>
      </c>
    </row>
    <row r="35" spans="1:46" ht="27" customHeight="1" x14ac:dyDescent="0.15">
      <c r="A35" s="247"/>
      <c r="AK35" s="1117" t="s">
        <v>506</v>
      </c>
      <c r="AL35" s="1118"/>
      <c r="AM35" s="1118"/>
      <c r="AN35" s="1119"/>
      <c r="AO35" s="291">
        <v>43916</v>
      </c>
      <c r="AP35" s="291">
        <v>2573</v>
      </c>
      <c r="AQ35" s="292">
        <v>16683</v>
      </c>
      <c r="AR35" s="293">
        <v>-84.6</v>
      </c>
    </row>
    <row r="36" spans="1:46" ht="27" customHeight="1" x14ac:dyDescent="0.15">
      <c r="A36" s="247"/>
      <c r="AK36" s="1117" t="s">
        <v>507</v>
      </c>
      <c r="AL36" s="1118"/>
      <c r="AM36" s="1118"/>
      <c r="AN36" s="1119"/>
      <c r="AO36" s="291" t="s">
        <v>490</v>
      </c>
      <c r="AP36" s="291" t="s">
        <v>490</v>
      </c>
      <c r="AQ36" s="292">
        <v>2411</v>
      </c>
      <c r="AR36" s="293" t="s">
        <v>490</v>
      </c>
    </row>
    <row r="37" spans="1:46" ht="13.5" customHeight="1" x14ac:dyDescent="0.15">
      <c r="A37" s="247"/>
      <c r="AK37" s="1117" t="s">
        <v>508</v>
      </c>
      <c r="AL37" s="1118"/>
      <c r="AM37" s="1118"/>
      <c r="AN37" s="1119"/>
      <c r="AO37" s="291">
        <v>376</v>
      </c>
      <c r="AP37" s="291">
        <v>22</v>
      </c>
      <c r="AQ37" s="292">
        <v>548</v>
      </c>
      <c r="AR37" s="293">
        <v>-96</v>
      </c>
    </row>
    <row r="38" spans="1:46" ht="27" customHeight="1" x14ac:dyDescent="0.15">
      <c r="A38" s="247"/>
      <c r="AK38" s="1120" t="s">
        <v>509</v>
      </c>
      <c r="AL38" s="1121"/>
      <c r="AM38" s="1121"/>
      <c r="AN38" s="1122"/>
      <c r="AO38" s="294" t="s">
        <v>490</v>
      </c>
      <c r="AP38" s="294" t="s">
        <v>490</v>
      </c>
      <c r="AQ38" s="295">
        <v>7</v>
      </c>
      <c r="AR38" s="283" t="s">
        <v>490</v>
      </c>
      <c r="AS38" s="290"/>
    </row>
    <row r="39" spans="1:46" x14ac:dyDescent="0.15">
      <c r="A39" s="247"/>
      <c r="AK39" s="1120" t="s">
        <v>510</v>
      </c>
      <c r="AL39" s="1121"/>
      <c r="AM39" s="1121"/>
      <c r="AN39" s="1122"/>
      <c r="AO39" s="291">
        <v>-13549</v>
      </c>
      <c r="AP39" s="291">
        <v>-794</v>
      </c>
      <c r="AQ39" s="292">
        <v>-3756</v>
      </c>
      <c r="AR39" s="293">
        <v>-78.900000000000006</v>
      </c>
      <c r="AS39" s="290"/>
    </row>
    <row r="40" spans="1:46" ht="27" customHeight="1" x14ac:dyDescent="0.15">
      <c r="A40" s="247"/>
      <c r="AK40" s="1117" t="s">
        <v>511</v>
      </c>
      <c r="AL40" s="1118"/>
      <c r="AM40" s="1118"/>
      <c r="AN40" s="1119"/>
      <c r="AO40" s="291">
        <v>-702108</v>
      </c>
      <c r="AP40" s="291">
        <v>-41138</v>
      </c>
      <c r="AQ40" s="292">
        <v>-63247</v>
      </c>
      <c r="AR40" s="293">
        <v>-35</v>
      </c>
      <c r="AS40" s="290"/>
    </row>
    <row r="41" spans="1:46" x14ac:dyDescent="0.15">
      <c r="A41" s="247"/>
      <c r="AK41" s="1123" t="s">
        <v>288</v>
      </c>
      <c r="AL41" s="1124"/>
      <c r="AM41" s="1124"/>
      <c r="AN41" s="1125"/>
      <c r="AO41" s="291">
        <v>257336</v>
      </c>
      <c r="AP41" s="291">
        <v>15078</v>
      </c>
      <c r="AQ41" s="292">
        <v>27488</v>
      </c>
      <c r="AR41" s="293">
        <v>-45.1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2054254</v>
      </c>
      <c r="AN51" s="313">
        <v>109182</v>
      </c>
      <c r="AO51" s="314">
        <v>32.299999999999997</v>
      </c>
      <c r="AP51" s="315">
        <v>92632</v>
      </c>
      <c r="AQ51" s="316">
        <v>-1.5</v>
      </c>
      <c r="AR51" s="317">
        <v>33.799999999999997</v>
      </c>
    </row>
    <row r="52" spans="1:44" x14ac:dyDescent="0.15">
      <c r="A52" s="247"/>
      <c r="AK52" s="318"/>
      <c r="AL52" s="319" t="s">
        <v>521</v>
      </c>
      <c r="AM52" s="320">
        <v>723383</v>
      </c>
      <c r="AN52" s="321">
        <v>38447</v>
      </c>
      <c r="AO52" s="322">
        <v>-8.6</v>
      </c>
      <c r="AP52" s="323">
        <v>47978</v>
      </c>
      <c r="AQ52" s="324">
        <v>-2</v>
      </c>
      <c r="AR52" s="325">
        <v>-6.6</v>
      </c>
    </row>
    <row r="53" spans="1:44" x14ac:dyDescent="0.15">
      <c r="A53" s="247"/>
      <c r="AK53" s="303" t="s">
        <v>522</v>
      </c>
      <c r="AL53" s="304"/>
      <c r="AM53" s="312">
        <v>1468487</v>
      </c>
      <c r="AN53" s="313">
        <v>80390</v>
      </c>
      <c r="AO53" s="314">
        <v>-26.4</v>
      </c>
      <c r="AP53" s="315">
        <v>96469</v>
      </c>
      <c r="AQ53" s="316">
        <v>4.0999999999999996</v>
      </c>
      <c r="AR53" s="317">
        <v>-30.5</v>
      </c>
    </row>
    <row r="54" spans="1:44" x14ac:dyDescent="0.15">
      <c r="A54" s="247"/>
      <c r="AK54" s="318"/>
      <c r="AL54" s="319" t="s">
        <v>521</v>
      </c>
      <c r="AM54" s="320">
        <v>693347</v>
      </c>
      <c r="AN54" s="321">
        <v>37956</v>
      </c>
      <c r="AO54" s="322">
        <v>-1.3</v>
      </c>
      <c r="AP54" s="323">
        <v>49775</v>
      </c>
      <c r="AQ54" s="324">
        <v>3.7</v>
      </c>
      <c r="AR54" s="325">
        <v>-5</v>
      </c>
    </row>
    <row r="55" spans="1:44" x14ac:dyDescent="0.15">
      <c r="A55" s="247"/>
      <c r="AK55" s="303" t="s">
        <v>523</v>
      </c>
      <c r="AL55" s="304"/>
      <c r="AM55" s="312">
        <v>1839609</v>
      </c>
      <c r="AN55" s="313">
        <v>101917</v>
      </c>
      <c r="AO55" s="314">
        <v>26.8</v>
      </c>
      <c r="AP55" s="315">
        <v>85743</v>
      </c>
      <c r="AQ55" s="316">
        <v>-11.1</v>
      </c>
      <c r="AR55" s="317">
        <v>37.9</v>
      </c>
    </row>
    <row r="56" spans="1:44" x14ac:dyDescent="0.15">
      <c r="A56" s="247"/>
      <c r="AK56" s="318"/>
      <c r="AL56" s="319" t="s">
        <v>521</v>
      </c>
      <c r="AM56" s="320">
        <v>749858</v>
      </c>
      <c r="AN56" s="321">
        <v>41543</v>
      </c>
      <c r="AO56" s="322">
        <v>9.5</v>
      </c>
      <c r="AP56" s="323">
        <v>45231</v>
      </c>
      <c r="AQ56" s="324">
        <v>-9.1</v>
      </c>
      <c r="AR56" s="325">
        <v>18.600000000000001</v>
      </c>
    </row>
    <row r="57" spans="1:44" x14ac:dyDescent="0.15">
      <c r="A57" s="247"/>
      <c r="AK57" s="303" t="s">
        <v>524</v>
      </c>
      <c r="AL57" s="304"/>
      <c r="AM57" s="312">
        <v>1095076</v>
      </c>
      <c r="AN57" s="313">
        <v>62487</v>
      </c>
      <c r="AO57" s="314">
        <v>-38.700000000000003</v>
      </c>
      <c r="AP57" s="315">
        <v>92509</v>
      </c>
      <c r="AQ57" s="316">
        <v>7.9</v>
      </c>
      <c r="AR57" s="317">
        <v>-46.6</v>
      </c>
    </row>
    <row r="58" spans="1:44" x14ac:dyDescent="0.15">
      <c r="A58" s="247"/>
      <c r="AK58" s="318"/>
      <c r="AL58" s="319" t="s">
        <v>521</v>
      </c>
      <c r="AM58" s="320">
        <v>612139</v>
      </c>
      <c r="AN58" s="321">
        <v>34929</v>
      </c>
      <c r="AO58" s="322">
        <v>-15.9</v>
      </c>
      <c r="AP58" s="323">
        <v>52274</v>
      </c>
      <c r="AQ58" s="324">
        <v>15.6</v>
      </c>
      <c r="AR58" s="325">
        <v>-31.5</v>
      </c>
    </row>
    <row r="59" spans="1:44" x14ac:dyDescent="0.15">
      <c r="A59" s="247"/>
      <c r="AK59" s="303" t="s">
        <v>525</v>
      </c>
      <c r="AL59" s="304"/>
      <c r="AM59" s="312">
        <v>1414644</v>
      </c>
      <c r="AN59" s="313">
        <v>82888</v>
      </c>
      <c r="AO59" s="314">
        <v>32.6</v>
      </c>
      <c r="AP59" s="315">
        <v>98544</v>
      </c>
      <c r="AQ59" s="316">
        <v>6.5</v>
      </c>
      <c r="AR59" s="317">
        <v>26.1</v>
      </c>
    </row>
    <row r="60" spans="1:44" x14ac:dyDescent="0.15">
      <c r="A60" s="247"/>
      <c r="AK60" s="318"/>
      <c r="AL60" s="319" t="s">
        <v>521</v>
      </c>
      <c r="AM60" s="320">
        <v>633155</v>
      </c>
      <c r="AN60" s="321">
        <v>37098</v>
      </c>
      <c r="AO60" s="322">
        <v>6.2</v>
      </c>
      <c r="AP60" s="323">
        <v>55816</v>
      </c>
      <c r="AQ60" s="324">
        <v>6.8</v>
      </c>
      <c r="AR60" s="325">
        <v>-0.6</v>
      </c>
    </row>
    <row r="61" spans="1:44" x14ac:dyDescent="0.15">
      <c r="A61" s="247"/>
      <c r="AK61" s="303" t="s">
        <v>526</v>
      </c>
      <c r="AL61" s="326"/>
      <c r="AM61" s="312">
        <v>1574414</v>
      </c>
      <c r="AN61" s="313">
        <v>87373</v>
      </c>
      <c r="AO61" s="314">
        <v>5.3</v>
      </c>
      <c r="AP61" s="315">
        <v>93179</v>
      </c>
      <c r="AQ61" s="327">
        <v>1.2</v>
      </c>
      <c r="AR61" s="317">
        <v>4.0999999999999996</v>
      </c>
    </row>
    <row r="62" spans="1:44" x14ac:dyDescent="0.15">
      <c r="A62" s="247"/>
      <c r="AK62" s="318"/>
      <c r="AL62" s="319" t="s">
        <v>521</v>
      </c>
      <c r="AM62" s="320">
        <v>682376</v>
      </c>
      <c r="AN62" s="321">
        <v>37995</v>
      </c>
      <c r="AO62" s="322">
        <v>-2</v>
      </c>
      <c r="AP62" s="323">
        <v>50215</v>
      </c>
      <c r="AQ62" s="324">
        <v>3</v>
      </c>
      <c r="AR62" s="325">
        <v>-5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vQDphIl8DbQcHjkjHt4fsCpO5skjkqsK2OubInOgC7zluIwOobFDgR5ieMyOSmueOcfdrR4b6uY52h7Pje9rqQ==" saltValue="hhjGQqjvZBA+uXqEzN0V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vDLXr/CWW1jpj8LFy+I0zdoElAMhaooGJXGt/BKEEyNglBCRRf/koe9Fz/2UA/KvDpYLAPCTWreTCAJq+FCNmg==" saltValue="fMdew05dZ6RLqYyIvboz2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kxuCuiRkLuuxD5z9hAh/wM3f7g5WAPjd0clStgOly+mLxrA4ny5aBno0bs7GVF69Vptvs6qYJl6joCL2O901jw==" saltValue="IVZcmZrXcTOewc+zhAi6h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44.98</v>
      </c>
      <c r="G47" s="12">
        <v>46.7</v>
      </c>
      <c r="H47" s="12">
        <v>53.33</v>
      </c>
      <c r="I47" s="12">
        <v>50.74</v>
      </c>
      <c r="J47" s="13">
        <v>43.17</v>
      </c>
    </row>
    <row r="48" spans="2:10" ht="57.75" customHeight="1" x14ac:dyDescent="0.15">
      <c r="B48" s="14"/>
      <c r="C48" s="1128" t="s">
        <v>4</v>
      </c>
      <c r="D48" s="1128"/>
      <c r="E48" s="1129"/>
      <c r="F48" s="15">
        <v>8.15</v>
      </c>
      <c r="G48" s="16">
        <v>10.119999999999999</v>
      </c>
      <c r="H48" s="16">
        <v>9.94</v>
      </c>
      <c r="I48" s="16">
        <v>3.83</v>
      </c>
      <c r="J48" s="17">
        <v>4.55</v>
      </c>
    </row>
    <row r="49" spans="2:10" ht="57.75" customHeight="1" thickBot="1" x14ac:dyDescent="0.2">
      <c r="B49" s="18"/>
      <c r="C49" s="1130" t="s">
        <v>5</v>
      </c>
      <c r="D49" s="1130"/>
      <c r="E49" s="1131"/>
      <c r="F49" s="19" t="s">
        <v>533</v>
      </c>
      <c r="G49" s="20">
        <v>6.24</v>
      </c>
      <c r="H49" s="20">
        <v>4.7300000000000004</v>
      </c>
      <c r="I49" s="20" t="s">
        <v>534</v>
      </c>
      <c r="J49" s="21" t="s">
        <v>535</v>
      </c>
    </row>
    <row r="50" spans="2:10" x14ac:dyDescent="0.15"/>
  </sheetData>
  <sheetProtection algorithmName="SHA-512" hashValue="7zX4R1mLh4LDHV9UsuDJCUobzKkS77sy0XSHaMTKn/NZQJUbrOYERjbTqKKZOuwm+XRuFKw2LJadrMBBVkcA0w==" saltValue="fkGVe14m/qqc3Jooc+wTg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2026-03-05T02:21:48Z</cp:lastPrinted>
  <dcterms:created xsi:type="dcterms:W3CDTF">2026-02-23T09:47:28Z</dcterms:created>
  <dcterms:modified xsi:type="dcterms:W3CDTF">2026-03-16T07:24:56Z</dcterms:modified>
  <cp:category/>
</cp:coreProperties>
</file>