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pc1011\Desktop\"/>
    </mc:Choice>
  </mc:AlternateContent>
  <xr:revisionPtr revIDLastSave="0" documentId="13_ncr:1_{9A69499D-5D59-4590-A665-37412D29695C}" xr6:coauthVersionLast="47" xr6:coauthVersionMax="47" xr10:uidLastSave="{00000000-0000-0000-0000-000000000000}"/>
  <bookViews>
    <workbookView xWindow="4920" yWindow="600" windowWidth="25545" windowHeight="14190" tabRatio="7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C35" i="10"/>
  <c r="CO34"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E34" i="10" l="1"/>
</calcChain>
</file>

<file path=xl/sharedStrings.xml><?xml version="1.0" encoding="utf-8"?>
<sst xmlns="http://schemas.openxmlformats.org/spreadsheetml/2006/main" count="1058" uniqueCount="560">
  <si>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</si>
  <si>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</si>
  <si>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</si>
  <si>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</si>
  <si>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</si>
  <si>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</si>
  <si>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</si>
  <si>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</si>
  <si>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</si>
  <si>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</si>
  <si>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</si>
  <si>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</si>
  <si>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</si>
  <si>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</si>
  <si>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</si>
  <si>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</si>
  <si>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</si>
  <si>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</si>
  <si>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</si>
  <si>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</si>
  <si>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</si>
  <si>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</si>
  <si>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</si>
  <si>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</si>
  <si>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</si>
  <si>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</si>
  <si>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</si>
  <si>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</si>
  <si>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</si>
  <si>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</si>
  <si>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</si>
  <si>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</si>
  <si>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</si>
  <si>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</si>
  <si>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</si>
  <si>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</si>
  <si>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</si>
  <si>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</si>
  <si>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</si>
  <si>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</si>
  <si>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</si>
  <si>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</si>
  <si>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</si>
  <si>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</si>
  <si>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</si>
  <si>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</si>
  <si>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</si>
  <si>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</si>
  <si>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</si>
  <si>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</si>
  <si>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</si>
  <si>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</si>
  <si>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</si>
  <si>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</si>
  <si>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</si>
  <si>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</si>
  <si>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</si>
  <si>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</si>
  <si>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</si>
  <si>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</si>
  <si>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</si>
  <si>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</si>
  <si>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</si>
  <si>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</si>
  <si>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</si>
  <si>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</si>
  <si>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</si>
  <si>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</si>
  <si>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</si>
  <si>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</si>
  <si>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</si>
  <si>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</si>
  <si>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</si>
  <si>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</si>
  <si>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</si>
  <si>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</si>
  <si>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</si>
  <si>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</si>
  <si>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</si>
  <si>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</si>
  <si>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</si>
  <si>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</si>
  <si>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</si>
  <si>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</si>
  <si>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</si>
  <si>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</si>
  <si>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</si>
  <si>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</si>
  <si>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</si>
  <si>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</si>
  <si>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</si>
  <si>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</si>
  <si>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</si>
  <si>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</si>
  <si>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えびの市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</si>
  <si>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</si>
  <si>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</si>
  <si>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</si>
  <si>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</si>
  <si>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</si>
  <si>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</si>
  <si>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</si>
  <si>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</si>
  <si>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</si>
  <si>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</si>
  <si>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</si>
  <si>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</si>
  <si>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</si>
  <si>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</si>
  <si>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</si>
  <si>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</si>
  <si>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</si>
  <si>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</si>
  <si>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</si>
  <si>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</si>
  <si>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</si>
  <si>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</si>
  <si>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</si>
  <si>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</si>
  <si>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</si>
  <si>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</si>
  <si>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</si>
  <si>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</si>
  <si>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</si>
  <si>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</si>
  <si>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</si>
  <si>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</si>
  <si>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</si>
  <si>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</si>
  <si>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</si>
  <si>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</si>
  <si>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</si>
  <si>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</si>
  <si>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</si>
  <si>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</si>
  <si>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</si>
  <si>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</si>
  <si>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</si>
  <si>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</si>
  <si>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</si>
  <si>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</si>
  <si>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</si>
  <si>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</si>
  <si>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</si>
  <si>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</si>
  <si>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</si>
  <si>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</si>
  <si>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</si>
  <si>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</si>
  <si>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</si>
  <si>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</si>
  <si>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</si>
  <si>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</si>
  <si>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</si>
  <si>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</si>
  <si>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</si>
  <si>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</si>
  <si>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</si>
  <si>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</si>
  <si>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</si>
  <si>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</si>
  <si>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</si>
  <si>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</si>
  <si>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</si>
  <si>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</si>
  <si>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</si>
  <si>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</si>
  <si>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</si>
  <si>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</si>
  <si>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</si>
  <si>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</si>
  <si>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</si>
  <si>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</si>
  <si>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</si>
  <si>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</si>
  <si>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</si>
  <si>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</si>
  <si>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</si>
  <si>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</si>
  <si>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</si>
  <si>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</si>
  <si>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</si>
  <si>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</si>
  <si>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</si>
  <si>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</si>
  <si>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</si>
  <si>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</si>
  <si>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</si>
  <si>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</si>
  <si>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</si>
  <si>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</si>
  <si>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</si>
  <si>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</si>
  <si>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</si>
  <si>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</si>
  <si>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</si>
  <si>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</si>
  <si>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</si>
  <si>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</si>
  <si>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</si>
  <si>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</si>
  <si>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</si>
  <si>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</si>
  <si>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</si>
  <si>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宮崎県えびの市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</si>
  <si>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</si>
  <si>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</si>
  <si>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</si>
  <si>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</si>
  <si>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</si>
  <si>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</si>
  <si>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</si>
  <si>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</si>
  <si>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</si>
  <si>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</si>
  <si>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</si>
  <si>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</si>
  <si>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</si>
  <si>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</si>
  <si>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</si>
  <si>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</si>
  <si>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</si>
  <si>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</si>
  <si>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</si>
  <si>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</si>
  <si>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</si>
  <si>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</si>
  <si>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</si>
  <si>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</si>
  <si>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</si>
  <si>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</si>
  <si>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</si>
  <si>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</si>
  <si>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</si>
  <si>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</si>
  <si>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</si>
  <si>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</si>
  <si>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</si>
  <si>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</si>
  <si>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</si>
  <si>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</si>
  <si>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</si>
  <si>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</si>
  <si>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</si>
  <si>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</si>
  <si>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</si>
  <si>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</si>
  <si>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</si>
  <si>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</si>
  <si>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</si>
  <si>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</si>
  <si>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</si>
  <si>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</si>
  <si>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</si>
  <si>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</si>
  <si>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</si>
  <si>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</si>
  <si>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</si>
  <si>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</si>
  <si>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</si>
  <si>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</si>
  <si>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</si>
  <si>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</si>
  <si>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</si>
  <si>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</si>
  <si>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</si>
  <si>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</si>
  <si>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</si>
  <si>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</si>
  <si>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</si>
  <si>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</si>
  <si>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</si>
  <si>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</si>
  <si>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</si>
  <si>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</si>
  <si>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</si>
  <si>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</si>
  <si>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</si>
  <si>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</si>
  <si>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</si>
  <si>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</si>
  <si>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</si>
  <si>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</si>
  <si>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</si>
  <si>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</si>
  <si>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</si>
  <si>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</si>
  <si>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</si>
  <si>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</si>
  <si>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</si>
  <si>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</si>
  <si>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</si>
  <si>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</si>
  <si>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</si>
  <si>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</si>
  <si>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</si>
  <si>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</si>
  <si>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</si>
  <si>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</si>
  <si>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</si>
  <si>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</si>
  <si>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</si>
  <si>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</si>
  <si>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</si>
  <si>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</si>
  <si>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</si>
  <si>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</si>
  <si>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</si>
  <si>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</si>
  <si>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</si>
  <si>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</si>
  <si>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</si>
  <si>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</si>
  <si>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</si>
  <si>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</si>
  <si>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</si>
  <si>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</si>
  <si>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</si>
  <si>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</si>
  <si>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</si>
  <si>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</si>
  <si>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</si>
  <si>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</si>
  <si>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</si>
  <si>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</si>
  <si>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</si>
  <si>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</si>
  <si>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</si>
  <si>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</si>
  <si>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</si>
  <si>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</si>
  <si>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</si>
  <si>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</si>
  <si>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</si>
  <si>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</si>
  <si>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</si>
  <si>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</si>
  <si>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</si>
  <si>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</si>
  <si>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</si>
  <si>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</si>
  <si>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</si>
  <si>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</si>
  <si>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</si>
  <si>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</si>
  <si>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</si>
  <si>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</si>
  <si>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</si>
  <si>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</si>
  <si>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</si>
  <si>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</si>
  <si>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</si>
  <si>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</si>
  <si>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</si>
  <si>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</si>
  <si>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宮崎県えびの市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</si>
  <si>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</si>
  <si>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</si>
  <si>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</si>
  <si>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</si>
  <si>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</si>
  <si>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</si>
  <si>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</si>
  <si>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</si>
  <si>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</si>
  <si>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</si>
  <si>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</si>
  <si>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</si>
  <si>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</si>
  <si>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</si>
  <si>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</si>
  <si>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</si>
  <si>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</si>
  <si>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</si>
  <si>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</si>
  <si>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</si>
  <si>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</si>
  <si>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</si>
  <si>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</si>
  <si>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</si>
  <si>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</si>
  <si>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</si>
  <si>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</si>
  <si>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</si>
  <si>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</si>
  <si>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</si>
  <si>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</si>
  <si>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</si>
  <si>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</si>
  <si>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</si>
  <si>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</si>
  <si>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</si>
  <si>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</si>
  <si>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</si>
  <si>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</si>
  <si>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病院事業会計</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</si>
  <si>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</si>
  <si>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</si>
  <si>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</si>
  <si>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</si>
  <si>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</si>
  <si>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</si>
  <si>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</si>
  <si>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</si>
  <si>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</si>
  <si>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</si>
  <si>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</si>
  <si>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</si>
  <si>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</si>
  <si>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</si>
  <si>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</si>
  <si>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</si>
  <si>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</si>
  <si>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</si>
  <si>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</si>
  <si>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</si>
  <si>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</si>
  <si>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</si>
  <si>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</si>
  <si>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</si>
  <si>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</si>
  <si>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</si>
  <si>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</si>
  <si>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</si>
  <si>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</si>
  <si>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</si>
  <si>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</si>
  <si>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</si>
  <si>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</si>
  <si>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</si>
  <si>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</si>
  <si>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</si>
  <si>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</si>
  <si>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</si>
  <si>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</si>
  <si>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</si>
  <si>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</si>
  <si>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</si>
  <si>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</si>
  <si>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</si>
  <si>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</si>
  <si>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</si>
  <si>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</si>
  <si>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</si>
  <si>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</si>
  <si>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</si>
  <si>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</si>
  <si>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</si>
  <si>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</si>
  <si>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</si>
  <si>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</si>
  <si>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</si>
  <si>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</si>
  <si>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</si>
  <si>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</si>
  <si>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</si>
  <si>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</si>
  <si>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</si>
  <si>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</si>
  <si>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</si>
  <si>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</si>
  <si>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</si>
  <si>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</si>
  <si>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</si>
  <si>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</si>
  <si>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</si>
  <si>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</si>
  <si>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</si>
  <si>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</si>
  <si>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</si>
  <si>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</si>
  <si>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</si>
  <si>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</si>
  <si>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</si>
  <si>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</si>
  <si>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</si>
  <si>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</si>
  <si>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</si>
  <si>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</si>
  <si>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</si>
  <si>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</si>
  <si>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</si>
  <si>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</si>
  <si>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</si>
  <si>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</si>
  <si>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</si>
  <si>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</si>
  <si>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</si>
  <si>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</si>
  <si>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</si>
  <si>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</si>
  <si>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</si>
  <si>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</si>
  <si>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</si>
  <si>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</si>
  <si>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</si>
  <si>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</si>
  <si>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</si>
  <si>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</si>
  <si>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</si>
  <si>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</si>
  <si>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</si>
  <si>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</si>
  <si>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</si>
  <si>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</si>
  <si>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</si>
  <si>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</si>
  <si>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</si>
  <si>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</si>
  <si>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</si>
  <si>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</si>
  <si>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</si>
  <si>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</si>
  <si>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</si>
  <si>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</si>
  <si>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</si>
  <si>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</si>
  <si>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</si>
  <si>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</si>
  <si>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</si>
  <si>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</si>
  <si>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</si>
  <si>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</si>
  <si>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</si>
  <si>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</si>
  <si>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</si>
  <si>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</si>
  <si>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</si>
  <si>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</si>
  <si>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</si>
  <si>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</si>
  <si>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</si>
  <si>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</si>
  <si>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4.05</t>
  </si>
  <si>
    <t>▲ 8.61</t>
  </si>
  <si>
    <t>水道事業会計</t>
  </si>
  <si>
    <t>病院事業会計</t>
  </si>
  <si>
    <t>介護保険特別会計（保険事業勘定）</t>
  </si>
  <si>
    <t>一般会計</t>
  </si>
  <si>
    <t>国民健康保険特別会計</t>
  </si>
  <si>
    <t>後期高齢者医療特別会計</t>
  </si>
  <si>
    <t>介護保険特別会計（介護サービス事業勘定）</t>
  </si>
  <si>
    <t>産業団地整備事業特別会計</t>
  </si>
  <si>
    <t>その他会計（赤字）</t>
  </si>
  <si>
    <t>その他会計（黒字）</t>
  </si>
  <si>
    <t>R01</t>
    <phoneticPr fontId="5"/>
  </si>
  <si>
    <t>R02</t>
    <phoneticPr fontId="5"/>
  </si>
  <si>
    <t>R03</t>
    <phoneticPr fontId="5"/>
  </si>
  <si>
    <t>R04</t>
    <phoneticPr fontId="5"/>
  </si>
  <si>
    <t>R05</t>
    <phoneticPr fontId="5"/>
  </si>
  <si>
    <t>西諸広域行政事務組合</t>
    <rPh sb="0" eb="1">
      <t>ニシ</t>
    </rPh>
    <rPh sb="1" eb="2">
      <t>モロ</t>
    </rPh>
    <rPh sb="2" eb="4">
      <t>コウイキ</t>
    </rPh>
    <rPh sb="4" eb="6">
      <t>ギョウセイ</t>
    </rPh>
    <rPh sb="6" eb="8">
      <t>ジム</t>
    </rPh>
    <rPh sb="8" eb="10">
      <t>クミアイ</t>
    </rPh>
    <phoneticPr fontId="2"/>
  </si>
  <si>
    <t>宮崎県後期高齢者医療広域連合　一般会計</t>
    <rPh sb="0" eb="3">
      <t>ミヤザキケン</t>
    </rPh>
    <rPh sb="3" eb="8">
      <t>コウキコウレイシャ</t>
    </rPh>
    <rPh sb="8" eb="14">
      <t>イリョウコウイキレンゴウ</t>
    </rPh>
    <rPh sb="15" eb="19">
      <t>イッパンカイケイ</t>
    </rPh>
    <phoneticPr fontId="2"/>
  </si>
  <si>
    <t>宮崎県後期高齢者医療広域連合　後期高齢者医療特別会計</t>
    <rPh sb="0" eb="3">
      <t>ミヤザキケン</t>
    </rPh>
    <rPh sb="3" eb="8">
      <t>コウキコウレイシャ</t>
    </rPh>
    <rPh sb="8" eb="14">
      <t>イリョウコウイキレンゴウ</t>
    </rPh>
    <rPh sb="15" eb="22">
      <t>コウキコウレイシャイリョウ</t>
    </rPh>
    <rPh sb="22" eb="26">
      <t>トクベツカイケイ</t>
    </rPh>
    <phoneticPr fontId="2"/>
  </si>
  <si>
    <t>宮崎県市町村総合事務組合　自治会館管理運営特別会計</t>
    <rPh sb="0" eb="3">
      <t>ミヤザキケン</t>
    </rPh>
    <rPh sb="3" eb="8">
      <t>シチョウソンソウゴウ</t>
    </rPh>
    <rPh sb="8" eb="12">
      <t>ジムクミアイ</t>
    </rPh>
    <rPh sb="13" eb="17">
      <t>ジチカイカン</t>
    </rPh>
    <rPh sb="17" eb="19">
      <t>カンリ</t>
    </rPh>
    <rPh sb="19" eb="21">
      <t>ウンエイ</t>
    </rPh>
    <rPh sb="21" eb="25">
      <t>トクベツカイケイ</t>
    </rPh>
    <phoneticPr fontId="2"/>
  </si>
  <si>
    <t>株式会社えびの</t>
    <rPh sb="0" eb="4">
      <t>カブシキガイシャ</t>
    </rPh>
    <phoneticPr fontId="2"/>
  </si>
  <si>
    <t>公共施設等整備基金</t>
    <rPh sb="0" eb="5">
      <t>コウキョウシセツトウ</t>
    </rPh>
    <rPh sb="5" eb="9">
      <t>セイビキキン</t>
    </rPh>
    <phoneticPr fontId="5"/>
  </si>
  <si>
    <t>心のふるさと基金</t>
    <rPh sb="0" eb="1">
      <t>ココロ</t>
    </rPh>
    <rPh sb="6" eb="8">
      <t>キキン</t>
    </rPh>
    <phoneticPr fontId="2"/>
  </si>
  <si>
    <t>職員退職手当基金</t>
    <rPh sb="0" eb="4">
      <t>ショクインタイショク</t>
    </rPh>
    <rPh sb="4" eb="6">
      <t>テアテ</t>
    </rPh>
    <rPh sb="6" eb="8">
      <t>キキン</t>
    </rPh>
    <phoneticPr fontId="2"/>
  </si>
  <si>
    <t>ぷらいど21基金</t>
    <rPh sb="6" eb="8">
      <t>キキン</t>
    </rPh>
    <phoneticPr fontId="2"/>
  </si>
  <si>
    <t>子育て支援対策基金</t>
    <rPh sb="0" eb="2">
      <t>コソダ</t>
    </rPh>
    <rPh sb="3" eb="5">
      <t>シエン</t>
    </rPh>
    <rPh sb="5" eb="7">
      <t>タイサク</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</si>
</sst>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1320-4A96-B0D7-4776B84E85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82541</c:v>
                </c:pt>
                <c:pt idx="1">
                  <c:v>109182</c:v>
                </c:pt>
                <c:pt idx="2">
                  <c:v>80390</c:v>
                </c:pt>
                <c:pt idx="3">
                  <c:v>101917</c:v>
                </c:pt>
                <c:pt idx="4">
                  <c:v>62487</c:v>
                </c:pt>
              </c:numCache>
            </c:numRef>
          </c:val>
          <c:smooth val="0"/>
          <c:extLst>
            <c:ext xmlns:c16="http://schemas.microsoft.com/office/drawing/2014/chart" uri="{C3380CC4-5D6E-409C-BE32-E72D297353CC}">
              <c16:uniqueId val="{00000001-1320-4A96-B0D7-4776B84E85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c:v>
                </c:pt>
                <c:pt idx="1">
                  <c:v>8.15</c:v>
                </c:pt>
                <c:pt idx="2">
                  <c:v>10.119999999999999</c:v>
                </c:pt>
                <c:pt idx="3">
                  <c:v>9.94</c:v>
                </c:pt>
                <c:pt idx="4">
                  <c:v>3.83</c:v>
                </c:pt>
              </c:numCache>
            </c:numRef>
          </c:val>
          <c:extLst>
            <c:ext xmlns:c16="http://schemas.microsoft.com/office/drawing/2014/chart" uri="{C3380CC4-5D6E-409C-BE32-E72D297353CC}">
              <c16:uniqueId val="{00000000-A373-4DB6-95D0-80B780FC8F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52.38</c:v>
                </c:pt>
                <c:pt idx="1">
                  <c:v>44.98</c:v>
                </c:pt>
                <c:pt idx="2">
                  <c:v>46.7</c:v>
                </c:pt>
                <c:pt idx="3">
                  <c:v>53.33</c:v>
                </c:pt>
                <c:pt idx="4">
                  <c:v>50.74</c:v>
                </c:pt>
              </c:numCache>
            </c:numRef>
          </c:val>
          <c:extLst>
            <c:ext xmlns:c16="http://schemas.microsoft.com/office/drawing/2014/chart" uri="{C3380CC4-5D6E-409C-BE32-E72D297353CC}">
              <c16:uniqueId val="{00000001-A373-4DB6-95D0-80B780FC8F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0.04</c:v>
                </c:pt>
                <c:pt idx="1">
                  <c:v>-4.05</c:v>
                </c:pt>
                <c:pt idx="2">
                  <c:v>6.24</c:v>
                </c:pt>
                <c:pt idx="3">
                  <c:v>4.7300000000000004</c:v>
                </c:pt>
                <c:pt idx="4">
                  <c:v>-8.61</c:v>
                </c:pt>
              </c:numCache>
            </c:numRef>
          </c:val>
          <c:smooth val="0"/>
          <c:extLst>
            <c:ext xmlns:c16="http://schemas.microsoft.com/office/drawing/2014/chart" uri="{C3380CC4-5D6E-409C-BE32-E72D297353CC}">
              <c16:uniqueId val="{00000002-A373-4DB6-95D0-80B780FC8F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C01-4951-ADE3-D00128598B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01-4951-ADE3-D00128598B13}"/>
            </c:ext>
          </c:extLst>
        </c:ser>
        <c:ser>
          <c:idx val="2"/>
          <c:order val="2"/>
          <c:tx>
            <c:strRef>
              <c:f>データシート!$A$29</c:f>
              <c:strCache>
                <c:ptCount val="1"/>
                <c:pt idx="0">
                  <c:v>産業団地整備事業特別会計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C01-4951-ADE3-D00128598B13}"/>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3-4C01-4951-ADE3-D00128598B1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0.4</c:v>
                </c:pt>
                <c:pt idx="4">
                  <c:v>#N/A</c:v>
                </c:pt>
                <c:pt idx="5">
                  <c:v>0.23</c:v>
                </c:pt>
                <c:pt idx="6">
                  <c:v>#N/A</c:v>
                </c:pt>
                <c:pt idx="7">
                  <c:v>0.09</c:v>
                </c:pt>
                <c:pt idx="8">
                  <c:v>#N/A</c:v>
                </c:pt>
                <c:pt idx="9">
                  <c:v>0.02</c:v>
                </c:pt>
              </c:numCache>
            </c:numRef>
          </c:val>
          <c:extLst>
            <c:ext xmlns:c16="http://schemas.microsoft.com/office/drawing/2014/chart" uri="{C3380CC4-5D6E-409C-BE32-E72D297353CC}">
              <c16:uniqueId val="{00000004-4C01-4951-ADE3-D00128598B1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0.36</c:v>
                </c:pt>
                <c:pt idx="2">
                  <c:v>#N/A</c:v>
                </c:pt>
                <c:pt idx="3">
                  <c:v>0.46</c:v>
                </c:pt>
                <c:pt idx="4">
                  <c:v>#N/A</c:v>
                </c:pt>
                <c:pt idx="5">
                  <c:v>0.75</c:v>
                </c:pt>
                <c:pt idx="6">
                  <c:v>#N/A</c:v>
                </c:pt>
                <c:pt idx="7">
                  <c:v>0.54</c:v>
                </c:pt>
                <c:pt idx="8">
                  <c:v>#N/A</c:v>
                </c:pt>
                <c:pt idx="9">
                  <c:v>0.49</c:v>
                </c:pt>
              </c:numCache>
            </c:numRef>
          </c:val>
          <c:extLst>
            <c:ext xmlns:c16="http://schemas.microsoft.com/office/drawing/2014/chart" uri="{C3380CC4-5D6E-409C-BE32-E72D297353CC}">
              <c16:uniqueId val="{00000005-4C01-4951-ADE3-D00128598B1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8</c:v>
                </c:pt>
                <c:pt idx="2">
                  <c:v>#N/A</c:v>
                </c:pt>
                <c:pt idx="3">
                  <c:v>8.14</c:v>
                </c:pt>
                <c:pt idx="4">
                  <c:v>#N/A</c:v>
                </c:pt>
                <c:pt idx="5">
                  <c:v>10.119999999999999</c:v>
                </c:pt>
                <c:pt idx="6">
                  <c:v>#N/A</c:v>
                </c:pt>
                <c:pt idx="7">
                  <c:v>9.94</c:v>
                </c:pt>
                <c:pt idx="8">
                  <c:v>#N/A</c:v>
                </c:pt>
                <c:pt idx="9">
                  <c:v>3.83</c:v>
                </c:pt>
              </c:numCache>
            </c:numRef>
          </c:val>
          <c:extLst>
            <c:ext xmlns:c16="http://schemas.microsoft.com/office/drawing/2014/chart" uri="{C3380CC4-5D6E-409C-BE32-E72D297353CC}">
              <c16:uniqueId val="{00000006-4C01-4951-ADE3-D00128598B13}"/>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1.27</c:v>
                </c:pt>
                <c:pt idx="2">
                  <c:v>#N/A</c:v>
                </c:pt>
                <c:pt idx="3">
                  <c:v>1.22</c:v>
                </c:pt>
                <c:pt idx="4">
                  <c:v>#N/A</c:v>
                </c:pt>
                <c:pt idx="5">
                  <c:v>1.64</c:v>
                </c:pt>
                <c:pt idx="6">
                  <c:v>#N/A</c:v>
                </c:pt>
                <c:pt idx="7">
                  <c:v>2.92</c:v>
                </c:pt>
                <c:pt idx="8">
                  <c:v>#N/A</c:v>
                </c:pt>
                <c:pt idx="9">
                  <c:v>4.34</c:v>
                </c:pt>
              </c:numCache>
            </c:numRef>
          </c:val>
          <c:extLst>
            <c:ext xmlns:c16="http://schemas.microsoft.com/office/drawing/2014/chart" uri="{C3380CC4-5D6E-409C-BE32-E72D297353CC}">
              <c16:uniqueId val="{00000007-4C01-4951-ADE3-D00128598B1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4.63</c:v>
                </c:pt>
                <c:pt idx="2">
                  <c:v>#N/A</c:v>
                </c:pt>
                <c:pt idx="3">
                  <c:v>4.99</c:v>
                </c:pt>
                <c:pt idx="4">
                  <c:v>#N/A</c:v>
                </c:pt>
                <c:pt idx="5">
                  <c:v>6.12</c:v>
                </c:pt>
                <c:pt idx="6">
                  <c:v>#N/A</c:v>
                </c:pt>
                <c:pt idx="7">
                  <c:v>7.61</c:v>
                </c:pt>
                <c:pt idx="8">
                  <c:v>#N/A</c:v>
                </c:pt>
                <c:pt idx="9">
                  <c:v>4.42</c:v>
                </c:pt>
              </c:numCache>
            </c:numRef>
          </c:val>
          <c:extLst>
            <c:ext xmlns:c16="http://schemas.microsoft.com/office/drawing/2014/chart" uri="{C3380CC4-5D6E-409C-BE32-E72D297353CC}">
              <c16:uniqueId val="{00000008-4C01-4951-ADE3-D00128598B1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8.26</c:v>
                </c:pt>
                <c:pt idx="2">
                  <c:v>#N/A</c:v>
                </c:pt>
                <c:pt idx="3">
                  <c:v>8.7200000000000006</c:v>
                </c:pt>
                <c:pt idx="4">
                  <c:v>#N/A</c:v>
                </c:pt>
                <c:pt idx="5">
                  <c:v>9.58</c:v>
                </c:pt>
                <c:pt idx="6">
                  <c:v>#N/A</c:v>
                </c:pt>
                <c:pt idx="7">
                  <c:v>10.25</c:v>
                </c:pt>
                <c:pt idx="8">
                  <c:v>#N/A</c:v>
                </c:pt>
                <c:pt idx="9">
                  <c:v>10.33</c:v>
                </c:pt>
              </c:numCache>
            </c:numRef>
          </c:val>
          <c:extLst>
            <c:ext xmlns:c16="http://schemas.microsoft.com/office/drawing/2014/chart" uri="{C3380CC4-5D6E-409C-BE32-E72D297353CC}">
              <c16:uniqueId val="{00000009-4C01-4951-ADE3-D00128598B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594</c:v>
                </c:pt>
                <c:pt idx="5">
                  <c:v>636</c:v>
                </c:pt>
                <c:pt idx="8">
                  <c:v>660</c:v>
                </c:pt>
                <c:pt idx="11">
                  <c:v>722</c:v>
                </c:pt>
                <c:pt idx="14">
                  <c:v>727</c:v>
                </c:pt>
              </c:numCache>
            </c:numRef>
          </c:val>
          <c:extLst>
            <c:ext xmlns:c16="http://schemas.microsoft.com/office/drawing/2014/chart" uri="{C3380CC4-5D6E-409C-BE32-E72D297353CC}">
              <c16:uniqueId val="{00000000-B857-407F-8681-CDE4423EB9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57-407F-8681-CDE4423EB9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B857-407F-8681-CDE4423EB9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20</c:v>
                </c:pt>
                <c:pt idx="6">
                  <c:v>18</c:v>
                </c:pt>
                <c:pt idx="9">
                  <c:v>18</c:v>
                </c:pt>
                <c:pt idx="12">
                  <c:v>7</c:v>
                </c:pt>
              </c:numCache>
            </c:numRef>
          </c:val>
          <c:extLst>
            <c:ext xmlns:c16="http://schemas.microsoft.com/office/drawing/2014/chart" uri="{C3380CC4-5D6E-409C-BE32-E72D297353CC}">
              <c16:uniqueId val="{00000003-B857-407F-8681-CDE4423EB9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c:v>
                </c:pt>
                <c:pt idx="3">
                  <c:v>34</c:v>
                </c:pt>
                <c:pt idx="6">
                  <c:v>46</c:v>
                </c:pt>
                <c:pt idx="9">
                  <c:v>50</c:v>
                </c:pt>
                <c:pt idx="12">
                  <c:v>37</c:v>
                </c:pt>
              </c:numCache>
            </c:numRef>
          </c:val>
          <c:extLst>
            <c:ext xmlns:c16="http://schemas.microsoft.com/office/drawing/2014/chart" uri="{C3380CC4-5D6E-409C-BE32-E72D297353CC}">
              <c16:uniqueId val="{00000004-B857-407F-8681-CDE4423EB9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57-407F-8681-CDE4423EB9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57-407F-8681-CDE4423EB9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707</c:v>
                </c:pt>
                <c:pt idx="3">
                  <c:v>771</c:v>
                </c:pt>
                <c:pt idx="6">
                  <c:v>820</c:v>
                </c:pt>
                <c:pt idx="9">
                  <c:v>935</c:v>
                </c:pt>
                <c:pt idx="12">
                  <c:v>949</c:v>
                </c:pt>
              </c:numCache>
            </c:numRef>
          </c:val>
          <c:extLst>
            <c:ext xmlns:c16="http://schemas.microsoft.com/office/drawing/2014/chart" uri="{C3380CC4-5D6E-409C-BE32-E72D297353CC}">
              <c16:uniqueId val="{00000007-B857-407F-8681-CDE4423EB9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146</c:v>
                </c:pt>
                <c:pt idx="2">
                  <c:v>#N/A</c:v>
                </c:pt>
                <c:pt idx="3">
                  <c:v>#N/A</c:v>
                </c:pt>
                <c:pt idx="4">
                  <c:v>189</c:v>
                </c:pt>
                <c:pt idx="5">
                  <c:v>#N/A</c:v>
                </c:pt>
                <c:pt idx="6">
                  <c:v>#N/A</c:v>
                </c:pt>
                <c:pt idx="7">
                  <c:v>224</c:v>
                </c:pt>
                <c:pt idx="8">
                  <c:v>#N/A</c:v>
                </c:pt>
                <c:pt idx="9">
                  <c:v>#N/A</c:v>
                </c:pt>
                <c:pt idx="10">
                  <c:v>281</c:v>
                </c:pt>
                <c:pt idx="11">
                  <c:v>#N/A</c:v>
                </c:pt>
                <c:pt idx="12">
                  <c:v>#N/A</c:v>
                </c:pt>
                <c:pt idx="13">
                  <c:v>267</c:v>
                </c:pt>
                <c:pt idx="14">
                  <c:v>#N/A</c:v>
                </c:pt>
              </c:numCache>
            </c:numRef>
          </c:val>
          <c:smooth val="0"/>
          <c:extLst>
            <c:ext xmlns:c16="http://schemas.microsoft.com/office/drawing/2014/chart" uri="{C3380CC4-5D6E-409C-BE32-E72D297353CC}">
              <c16:uniqueId val="{00000008-B857-407F-8681-CDE4423EB9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7340</c:v>
                </c:pt>
                <c:pt idx="5">
                  <c:v>7323</c:v>
                </c:pt>
                <c:pt idx="8">
                  <c:v>7272</c:v>
                </c:pt>
                <c:pt idx="11">
                  <c:v>7085</c:v>
                </c:pt>
                <c:pt idx="14">
                  <c:v>6716</c:v>
                </c:pt>
              </c:numCache>
            </c:numRef>
          </c:val>
          <c:extLst>
            <c:ext xmlns:c16="http://schemas.microsoft.com/office/drawing/2014/chart" uri="{C3380CC4-5D6E-409C-BE32-E72D297353CC}">
              <c16:uniqueId val="{00000000-510C-4645-9426-F8DCC53B3F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10C-4645-9426-F8DCC53B3F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7801</c:v>
                </c:pt>
                <c:pt idx="5">
                  <c:v>6808</c:v>
                </c:pt>
                <c:pt idx="8">
                  <c:v>7284</c:v>
                </c:pt>
                <c:pt idx="11">
                  <c:v>7581</c:v>
                </c:pt>
                <c:pt idx="14">
                  <c:v>7557</c:v>
                </c:pt>
              </c:numCache>
            </c:numRef>
          </c:val>
          <c:extLst>
            <c:ext xmlns:c16="http://schemas.microsoft.com/office/drawing/2014/chart" uri="{C3380CC4-5D6E-409C-BE32-E72D297353CC}">
              <c16:uniqueId val="{00000002-510C-4645-9426-F8DCC53B3F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0C-4645-9426-F8DCC53B3F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0C-4645-9426-F8DCC53B3F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0C-4645-9426-F8DCC53B3F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2187</c:v>
                </c:pt>
                <c:pt idx="3">
                  <c:v>2217</c:v>
                </c:pt>
                <c:pt idx="6">
                  <c:v>2149</c:v>
                </c:pt>
                <c:pt idx="9">
                  <c:v>2176</c:v>
                </c:pt>
                <c:pt idx="12">
                  <c:v>2240</c:v>
                </c:pt>
              </c:numCache>
            </c:numRef>
          </c:val>
          <c:extLst>
            <c:ext xmlns:c16="http://schemas.microsoft.com/office/drawing/2014/chart" uri="{C3380CC4-5D6E-409C-BE32-E72D297353CC}">
              <c16:uniqueId val="{00000006-510C-4645-9426-F8DCC53B3F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c:v>
                </c:pt>
                <c:pt idx="3">
                  <c:v>43</c:v>
                </c:pt>
                <c:pt idx="6">
                  <c:v>25</c:v>
                </c:pt>
                <c:pt idx="9">
                  <c:v>7</c:v>
                </c:pt>
                <c:pt idx="12">
                  <c:v>0</c:v>
                </c:pt>
              </c:numCache>
            </c:numRef>
          </c:val>
          <c:extLst>
            <c:ext xmlns:c16="http://schemas.microsoft.com/office/drawing/2014/chart" uri="{C3380CC4-5D6E-409C-BE32-E72D297353CC}">
              <c16:uniqueId val="{00000007-510C-4645-9426-F8DCC53B3F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1173</c:v>
                </c:pt>
                <c:pt idx="3">
                  <c:v>1684</c:v>
                </c:pt>
                <c:pt idx="6">
                  <c:v>1686</c:v>
                </c:pt>
                <c:pt idx="9">
                  <c:v>1259</c:v>
                </c:pt>
                <c:pt idx="12">
                  <c:v>1178</c:v>
                </c:pt>
              </c:numCache>
            </c:numRef>
          </c:val>
          <c:extLst>
            <c:ext xmlns:c16="http://schemas.microsoft.com/office/drawing/2014/chart" uri="{C3380CC4-5D6E-409C-BE32-E72D297353CC}">
              <c16:uniqueId val="{00000008-510C-4645-9426-F8DCC53B3F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0C-4645-9426-F8DCC53B3F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8998</c:v>
                </c:pt>
                <c:pt idx="3">
                  <c:v>9075</c:v>
                </c:pt>
                <c:pt idx="6">
                  <c:v>9078</c:v>
                </c:pt>
                <c:pt idx="9">
                  <c:v>8857</c:v>
                </c:pt>
                <c:pt idx="12">
                  <c:v>8417</c:v>
                </c:pt>
              </c:numCache>
            </c:numRef>
          </c:val>
          <c:extLst>
            <c:ext xmlns:c16="http://schemas.microsoft.com/office/drawing/2014/chart" uri="{C3380CC4-5D6E-409C-BE32-E72D297353CC}">
              <c16:uniqueId val="{0000000A-510C-4645-9426-F8DCC53B3F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0C-4645-9426-F8DCC53B3F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3212</c:v>
                </c:pt>
                <c:pt idx="1">
                  <c:v>3560</c:v>
                </c:pt>
                <c:pt idx="2">
                  <c:v>3392</c:v>
                </c:pt>
              </c:numCache>
            </c:numRef>
          </c:val>
          <c:extLst>
            <c:ext xmlns:c16="http://schemas.microsoft.com/office/drawing/2014/chart" uri="{C3380CC4-5D6E-409C-BE32-E72D297353CC}">
              <c16:uniqueId val="{00000000-6B14-4CDD-9C51-42DDB86947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97</c:v>
                </c:pt>
                <c:pt idx="1">
                  <c:v>97</c:v>
                </c:pt>
                <c:pt idx="2">
                  <c:v>121</c:v>
                </c:pt>
              </c:numCache>
            </c:numRef>
          </c:val>
          <c:extLst>
            <c:ext xmlns:c16="http://schemas.microsoft.com/office/drawing/2014/chart" uri="{C3380CC4-5D6E-409C-BE32-E72D297353CC}">
              <c16:uniqueId val="{00000001-6B14-4CDD-9C51-42DDB86947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3569</c:v>
                </c:pt>
                <c:pt idx="1">
                  <c:v>3494</c:v>
                </c:pt>
                <c:pt idx="2">
                  <c:v>3660</c:v>
                </c:pt>
              </c:numCache>
            </c:numRef>
          </c:val>
          <c:extLst>
            <c:ext xmlns:c16="http://schemas.microsoft.com/office/drawing/2014/chart" uri="{C3380CC4-5D6E-409C-BE32-E72D297353CC}">
              <c16:uniqueId val="{00000002-6B14-4CDD-9C51-42DDB86947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17,525
17,187
282.93
14,315,795
13,943,295
256,219
6,686,388
8,417,181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財政力指数は、前年度と同ポイントであり、過去５年間の推移をみるとほぼ横ばいの状態である。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過疎化や高齢化が進む中、歳入は地方交付税や国県支出金の占める割合が高く、自主財源の確保に課題がある。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第６次総合計画に沿った施策を進めつつ、歳出の徹底的な見直しに取り組み、財政の健全化に努める。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ポイント上がり、類似団体平均値よりやや高くなっている。前年度からの数値変動要因として、分母については、臨時財政対策債が前年度比</a:t>
          </a:r>
          <a:r>
            <a:rPr kumimoji="1" lang="en-US" altLang="ja-JP" sz="1300">
              <a:latin typeface="ＭＳ Ｐゴシック" panose="020B0600070205080204" pitchFamily="50" charset="-128"/>
              <a:ea typeface="ＭＳ Ｐゴシック" panose="020B0600070205080204" pitchFamily="50" charset="-128"/>
            </a:rPr>
            <a:t>42,292</a:t>
          </a:r>
          <a:r>
            <a:rPr kumimoji="1" lang="ja-JP" altLang="en-US" sz="1300">
              <a:latin typeface="ＭＳ Ｐゴシック" panose="020B0600070205080204" pitchFamily="50" charset="-128"/>
              <a:ea typeface="ＭＳ Ｐゴシック" panose="020B0600070205080204" pitchFamily="50" charset="-128"/>
            </a:rPr>
            <a:t>千円、地方税の収入が</a:t>
          </a:r>
          <a:r>
            <a:rPr kumimoji="1" lang="en-US" altLang="ja-JP" sz="1300">
              <a:latin typeface="ＭＳ Ｐゴシック" panose="020B0600070205080204" pitchFamily="50" charset="-128"/>
              <a:ea typeface="ＭＳ Ｐゴシック" panose="020B0600070205080204" pitchFamily="50" charset="-128"/>
            </a:rPr>
            <a:t>27,079</a:t>
          </a:r>
          <a:r>
            <a:rPr kumimoji="1" lang="ja-JP" altLang="en-US" sz="1300">
              <a:latin typeface="ＭＳ Ｐゴシック" panose="020B0600070205080204" pitchFamily="50" charset="-128"/>
              <a:ea typeface="ＭＳ Ｐゴシック" panose="020B0600070205080204" pitchFamily="50" charset="-128"/>
            </a:rPr>
            <a:t>千円の減となったこと、分子については、ふるさと納税の減少に伴い、ふるさと基金繰入金の経常経費への充当額が</a:t>
          </a:r>
          <a:r>
            <a:rPr kumimoji="1" lang="en-US" altLang="ja-JP" sz="1300">
              <a:latin typeface="ＭＳ Ｐゴシック" panose="020B0600070205080204" pitchFamily="50" charset="-128"/>
              <a:ea typeface="ＭＳ Ｐゴシック" panose="020B0600070205080204" pitchFamily="50" charset="-128"/>
            </a:rPr>
            <a:t>68,300</a:t>
          </a:r>
          <a:r>
            <a:rPr kumimoji="1" lang="ja-JP" altLang="en-US" sz="1300">
              <a:latin typeface="ＭＳ Ｐゴシック" panose="020B0600070205080204" pitchFamily="50" charset="-128"/>
              <a:ea typeface="ＭＳ Ｐゴシック" panose="020B0600070205080204" pitchFamily="50" charset="-128"/>
            </a:rPr>
            <a:t>千円減少したこと等がある。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依然として財政が硬直化している状態であるため、優先度の低い事務事業の見直しなどにより経常経費の削減に努める。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70213</xdr:rowOff>
    </xdr:from>
    <xdr:to>
      <xdr:col>23</xdr:col>
      <xdr:colOff>133350</xdr:colOff>
      <xdr:row>61</xdr:row>
      <xdr:rowOff>43543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5721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131354</xdr:rowOff>
    </xdr:from>
    <xdr:to>
      <xdr:col>19</xdr:col>
      <xdr:colOff>133350</xdr:colOff>
      <xdr:row>60</xdr:row>
      <xdr:rowOff>70213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4690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131354</xdr:rowOff>
    </xdr:from>
    <xdr:to>
      <xdr:col>15</xdr:col>
      <xdr:colOff>82550</xdr:colOff>
      <xdr:row>60</xdr:row>
      <xdr:rowOff>52977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4690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60</xdr:row>
      <xdr:rowOff>156391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399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164193</xdr:rowOff>
    </xdr:from>
    <xdr:to>
      <xdr:col>23</xdr:col>
      <xdr:colOff>184150</xdr:colOff>
      <xdr:row>61</xdr:row>
      <xdr:rowOff>94343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136270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19413</xdr:rowOff>
    </xdr:from>
    <xdr:to>
      <xdr:col>19</xdr:col>
      <xdr:colOff>184150</xdr:colOff>
      <xdr:row>60</xdr:row>
      <xdr:rowOff>121013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80554</xdr:rowOff>
    </xdr:from>
    <xdr:to>
      <xdr:col>15</xdr:col>
      <xdr:colOff>133350</xdr:colOff>
      <xdr:row>60</xdr:row>
      <xdr:rowOff>10704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166931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2177</xdr:rowOff>
    </xdr:from>
    <xdr:to>
      <xdr:col>11</xdr:col>
      <xdr:colOff>82550</xdr:colOff>
      <xdr:row>60</xdr:row>
      <xdr:rowOff>103777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113954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105591</xdr:rowOff>
    </xdr:from>
    <xdr:to>
      <xdr:col>7</xdr:col>
      <xdr:colOff>31750</xdr:colOff>
      <xdr:row>61</xdr:row>
      <xdr:rowOff>35741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20518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ふるさと寄附金の歳入減に伴うふるさと寄附金事業委託料が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46,457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千円減となったものの、業務量調査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BPR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支援委託料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千円の皆増、企業からの寄付金を活用した小中学校備品購入費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千円の皆増（令和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年度繰越事業）等により、対前年度比較で人口一人当たり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円の増となっており、類似団体平均を上回った。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今後も、物価高騰等による物件費・人件費の増が見込まれるが、各業務の必要性の再点検を行い、無駄を徹底的に排除して、経費抑制に努める。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103774</xdr:rowOff>
    </xdr:from>
    <xdr:to>
      <xdr:col>23</xdr:col>
      <xdr:colOff>133350</xdr:colOff>
      <xdr:row>82</xdr:row>
      <xdr:rowOff>120186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62674"/>
          <a:ext cx="838200" cy="1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103774</xdr:rowOff>
    </xdr:from>
    <xdr:to>
      <xdr:col>19</xdr:col>
      <xdr:colOff>133350</xdr:colOff>
      <xdr:row>82</xdr:row>
      <xdr:rowOff>113170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62674"/>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71239</xdr:rowOff>
    </xdr:from>
    <xdr:to>
      <xdr:col>15</xdr:col>
      <xdr:colOff>82550</xdr:colOff>
      <xdr:row>82</xdr:row>
      <xdr:rowOff>113170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30139"/>
          <a:ext cx="889000" cy="4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44614</xdr:rowOff>
    </xdr:from>
    <xdr:to>
      <xdr:col>11</xdr:col>
      <xdr:colOff>31750</xdr:colOff>
      <xdr:row>82</xdr:row>
      <xdr:rowOff>71239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03514"/>
          <a:ext cx="889000" cy="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69386</xdr:rowOff>
    </xdr:from>
    <xdr:to>
      <xdr:col>23</xdr:col>
      <xdr:colOff>184150</xdr:colOff>
      <xdr:row>82</xdr:row>
      <xdr:rowOff>170986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41463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0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52974</xdr:rowOff>
    </xdr:from>
    <xdr:to>
      <xdr:col>19</xdr:col>
      <xdr:colOff>184150</xdr:colOff>
      <xdr:row>82</xdr:row>
      <xdr:rowOff>154574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139351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9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62370</xdr:rowOff>
    </xdr:from>
    <xdr:to>
      <xdr:col>15</xdr:col>
      <xdr:colOff>133350</xdr:colOff>
      <xdr:row>82</xdr:row>
      <xdr:rowOff>163970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148747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0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20439</xdr:rowOff>
    </xdr:from>
    <xdr:to>
      <xdr:col>11</xdr:col>
      <xdr:colOff>82550</xdr:colOff>
      <xdr:row>82</xdr:row>
      <xdr:rowOff>122039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106816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165264</xdr:rowOff>
    </xdr:from>
    <xdr:to>
      <xdr:col>7</xdr:col>
      <xdr:colOff>31750</xdr:colOff>
      <xdr:row>82</xdr:row>
      <xdr:rowOff>95414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80191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全国市平均より低い状態であるが、類似団体平均より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ポイント高い状態となっている。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23989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597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23989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1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168628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141816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人の減となったが、人口が前年より</a:t>
          </a:r>
          <a:r>
            <a:rPr kumimoji="1" lang="en-US" altLang="ja-JP" sz="1300">
              <a:latin typeface="ＭＳ Ｐゴシック" panose="020B0600070205080204" pitchFamily="50" charset="-128"/>
              <a:ea typeface="ＭＳ Ｐゴシック" panose="020B0600070205080204" pitchFamily="50" charset="-128"/>
            </a:rPr>
            <a:t>525</a:t>
          </a:r>
          <a:r>
            <a:rPr kumimoji="1" lang="ja-JP" altLang="en-US" sz="1300">
              <a:latin typeface="ＭＳ Ｐゴシック" panose="020B0600070205080204" pitchFamily="50" charset="-128"/>
              <a:ea typeface="ＭＳ Ｐゴシック" panose="020B0600070205080204" pitchFamily="50" charset="-128"/>
            </a:rPr>
            <a:t>人減少し、人口減少幅が大きくなったことにより、人口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人当たりの職員数は、前年度より</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人の増となった。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業務の見直し等を継続するとともに、指定管理者制度の推進、業務システム整理・構築・活用等により業務の効率化、適正化を図り、適正な定員管理に努める。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141901</xdr:rowOff>
    </xdr:from>
    <xdr:to>
      <xdr:col>81</xdr:col>
      <xdr:colOff>44450</xdr:colOff>
      <xdr:row>61</xdr:row>
      <xdr:rowOff>167640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00351"/>
          <a:ext cx="8382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129836</xdr:rowOff>
    </xdr:from>
    <xdr:to>
      <xdr:col>77</xdr:col>
      <xdr:colOff>44450</xdr:colOff>
      <xdr:row>61</xdr:row>
      <xdr:rowOff>141901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8828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100076</xdr:rowOff>
    </xdr:from>
    <xdr:to>
      <xdr:col>72</xdr:col>
      <xdr:colOff>203200</xdr:colOff>
      <xdr:row>61</xdr:row>
      <xdr:rowOff>129836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58526"/>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75142</xdr:rowOff>
    </xdr:from>
    <xdr:to>
      <xdr:col>68</xdr:col>
      <xdr:colOff>152400</xdr:colOff>
      <xdr:row>61</xdr:row>
      <xdr:rowOff>100076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33592"/>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88917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91101</xdr:rowOff>
    </xdr:from>
    <xdr:to>
      <xdr:col>77</xdr:col>
      <xdr:colOff>95250</xdr:colOff>
      <xdr:row>62</xdr:row>
      <xdr:rowOff>21251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6028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35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79036</xdr:rowOff>
    </xdr:from>
    <xdr:to>
      <xdr:col>73</xdr:col>
      <xdr:colOff>44450</xdr:colOff>
      <xdr:row>62</xdr:row>
      <xdr:rowOff>9186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165413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2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49276</xdr:rowOff>
    </xdr:from>
    <xdr:to>
      <xdr:col>68</xdr:col>
      <xdr:colOff>203200</xdr:colOff>
      <xdr:row>61</xdr:row>
      <xdr:rowOff>150876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110719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宮崎県平均及び類似団体の平均からは下回っているものの前年度からは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増となった主な要因は、平成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年度に実施した宮崎水俣線加久藤橋橋りょう工事事業に伴う起債の償還が本格化したことによるもの。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今後、美化センターの改修や防災無線の更新等大型事業の実施が予定されており、起債額が増加することが見込まれる。その影響を軽減するため、起債対象事業の年度間の平準化に努める。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84878</xdr:rowOff>
    </xdr:from>
    <xdr:to>
      <xdr:col>81</xdr:col>
      <xdr:colOff>44450</xdr:colOff>
      <xdr:row>36</xdr:row>
      <xdr:rowOff>92922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5707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70803</xdr:rowOff>
    </xdr:from>
    <xdr:to>
      <xdr:col>77</xdr:col>
      <xdr:colOff>44450</xdr:colOff>
      <xdr:row>36</xdr:row>
      <xdr:rowOff>84878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4300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62759</xdr:rowOff>
    </xdr:from>
    <xdr:to>
      <xdr:col>72</xdr:col>
      <xdr:colOff>203200</xdr:colOff>
      <xdr:row>36</xdr:row>
      <xdr:rowOff>70803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23495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58738</xdr:rowOff>
    </xdr:from>
    <xdr:to>
      <xdr:col>68</xdr:col>
      <xdr:colOff>152400</xdr:colOff>
      <xdr:row>36</xdr:row>
      <xdr:rowOff>62759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3093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42122</xdr:rowOff>
    </xdr:from>
    <xdr:to>
      <xdr:col>81</xdr:col>
      <xdr:colOff>95250</xdr:colOff>
      <xdr:row>36</xdr:row>
      <xdr:rowOff>143722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58649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5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34078</xdr:rowOff>
    </xdr:from>
    <xdr:to>
      <xdr:col>77</xdr:col>
      <xdr:colOff>95250</xdr:colOff>
      <xdr:row>36</xdr:row>
      <xdr:rowOff>135678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145855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9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20003</xdr:rowOff>
    </xdr:from>
    <xdr:to>
      <xdr:col>73</xdr:col>
      <xdr:colOff>44450</xdr:colOff>
      <xdr:row>36</xdr:row>
      <xdr:rowOff>121603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131780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96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11959</xdr:rowOff>
    </xdr:from>
    <xdr:to>
      <xdr:col>68</xdr:col>
      <xdr:colOff>203200</xdr:colOff>
      <xdr:row>36</xdr:row>
      <xdr:rowOff>113559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123736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95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7938</xdr:rowOff>
    </xdr:from>
    <xdr:to>
      <xdr:col>64</xdr:col>
      <xdr:colOff>152400</xdr:colOff>
      <xdr:row>36</xdr:row>
      <xdr:rowOff>109538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119715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充当可能財源は前年度より減少したものの、将来負担額を上回っているため、将来負担比率は発生しなかった。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今後も公債費等義務的経費を伴う事業については、実施事業の適正化を図り、財政の健全化に努める。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17,525
17,187
282.93
14,315,795
13,943,295
256,219
6,686,388
8,417,181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前年度から</a:t>
          </a:r>
          <a:r>
            <a:rPr kumimoji="1" lang="en-US" altLang="ja-JP" sz="1300" baseline="0">
              <a:latin typeface="ＭＳ Ｐゴシック" panose="020B0600070205080204" pitchFamily="50" charset="-128"/>
              <a:ea typeface="ＭＳ Ｐゴシック" panose="020B0600070205080204" pitchFamily="50" charset="-128"/>
            </a:rPr>
            <a:t>0.9</a:t>
          </a:r>
          <a:r>
            <a:rPr kumimoji="1" lang="ja-JP" altLang="en-US" sz="1300" baseline="0">
              <a:latin typeface="ＭＳ Ｐゴシック" panose="020B0600070205080204" pitchFamily="50" charset="-128"/>
              <a:ea typeface="ＭＳ Ｐゴシック" panose="020B0600070205080204" pitchFamily="50" charset="-128"/>
            </a:rPr>
            <a:t>ポイント増加して、依然として類似団体内・全国平均と比較しても高い水準となっている。前年度からの増の主な要因として、期末・勤勉手当が</a:t>
          </a:r>
          <a:r>
            <a:rPr kumimoji="1" lang="en-US" altLang="ja-JP" sz="1300" baseline="0">
              <a:latin typeface="ＭＳ Ｐゴシック" panose="020B0600070205080204" pitchFamily="50" charset="-128"/>
              <a:ea typeface="ＭＳ Ｐゴシック" panose="020B0600070205080204" pitchFamily="50" charset="-128"/>
            </a:rPr>
            <a:t>47,037</a:t>
          </a:r>
          <a:r>
            <a:rPr kumimoji="1" lang="ja-JP" altLang="en-US" sz="1300" baseline="0">
              <a:latin typeface="ＭＳ Ｐゴシック" panose="020B0600070205080204" pitchFamily="50" charset="-128"/>
              <a:ea typeface="ＭＳ Ｐゴシック" panose="020B0600070205080204" pitchFamily="50" charset="-128"/>
            </a:rPr>
            <a:t>千円増、一般職員の定年退職者の増に伴う退職手当</a:t>
          </a:r>
          <a:r>
            <a:rPr kumimoji="1" lang="en-US" altLang="ja-JP" sz="1300" baseline="0">
              <a:latin typeface="ＭＳ Ｐゴシック" panose="020B0600070205080204" pitchFamily="50" charset="-128"/>
              <a:ea typeface="ＭＳ Ｐゴシック" panose="020B0600070205080204" pitchFamily="50" charset="-128"/>
            </a:rPr>
            <a:t>20,920</a:t>
          </a:r>
          <a:r>
            <a:rPr kumimoji="1" lang="ja-JP" altLang="en-US" sz="1300" baseline="0">
              <a:latin typeface="ＭＳ Ｐゴシック" panose="020B0600070205080204" pitchFamily="50" charset="-128"/>
              <a:ea typeface="ＭＳ Ｐゴシック" panose="020B0600070205080204" pitchFamily="50" charset="-128"/>
            </a:rPr>
            <a:t>千円の増などによる。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今後も、事務事業の見直し、改革を進めながら職員の適正配置に引き続き努める。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79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40</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78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40</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47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163830</xdr:rowOff>
    </xdr:from>
    <xdr:to>
      <xdr:col>11</xdr:col>
      <xdr:colOff>60325</xdr:colOff>
      <xdr:row>40</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物件費の経常収支比率は、前年度より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主な要因としては、業務量調査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BPR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支援委託料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千円の皆増、企業からの寄附金を活用した小中学校備品購入費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千円の皆増（令和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年度繰越事業）等があげられる。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今後、物価高騰等の影響により物件費の増が見込まれるが継続事業の必要性を再点検して、経常経費の抑制に努める。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17</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7114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27940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87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5080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87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119380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4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扶助費の経常収支比率は、前年から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ポイント減少となり、近年は数値下降の傾向が続いている。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今後、扶助費の増加が見込まれることから、資格審査の適正化、市の単独事業については、事業の妥当性を検討しながら扶助費の抑制に努める。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12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58</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53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59</xdr:row>
      <xdr:rowOff>6350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69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その他の数値は前年より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ポイント減となったが、類似団体平均を上回る状態が続いている。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施設の老朽化に伴い、維持補修費の増加が見込まれることから「えびの市公共施設等総合管理計画」に基づいて計画的かつ適正な施設管理に努める。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99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23585</xdr:rowOff>
    </xdr:from>
    <xdr:to>
      <xdr:col>78</xdr:col>
      <xdr:colOff>69850</xdr:colOff>
      <xdr:row>60</xdr:row>
      <xdr:rowOff>99785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10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64407</xdr:rowOff>
    </xdr:from>
    <xdr:to>
      <xdr:col>73</xdr:col>
      <xdr:colOff>180975</xdr:colOff>
      <xdr:row>60</xdr:row>
      <xdr:rowOff>99785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799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64407</xdr:rowOff>
    </xdr:from>
    <xdr:to>
      <xdr:col>69</xdr:col>
      <xdr:colOff>92075</xdr:colOff>
      <xdr:row>60</xdr:row>
      <xdr:rowOff>34472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799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144235</xdr:rowOff>
    </xdr:from>
    <xdr:to>
      <xdr:col>78</xdr:col>
      <xdr:colOff>120650</xdr:colOff>
      <xdr:row>60</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59162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4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48985</xdr:rowOff>
    </xdr:from>
    <xdr:to>
      <xdr:col>74</xdr:col>
      <xdr:colOff>31750</xdr:colOff>
      <xdr:row>60</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135362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155122</xdr:rowOff>
    </xdr:from>
    <xdr:to>
      <xdr:col>65</xdr:col>
      <xdr:colOff>53975</xdr:colOff>
      <xdr:row>60</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70049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ポイントの増となったが、引き続き類似団体平均を下回っている。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今後も、補助金等の適正化に関する指針に基づく補助事業評価の実施等により必要性の低い補助金は見直しや廃止をして、補助金適正化に努める。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397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30988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ポイントの増となったが、なお類似団体平均より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ポイント低い数値となっており、過去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年間でも継続して低い状態となっている。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ただし、今後、美化センターの改修や防災無線の更新等大型事業の実施が予定されており、公債費の増加が見込まれる。大型事業実施の影響を軽減するため、起債対象事業の年度間の平準化に努める。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85090</xdr:rowOff>
    </xdr:from>
    <xdr:to>
      <xdr:col>24</xdr:col>
      <xdr:colOff>25400</xdr:colOff>
      <xdr:row>74</xdr:row>
      <xdr:rowOff>90805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723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85090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30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43180</xdr:rowOff>
    </xdr:from>
    <xdr:to>
      <xdr:col>15</xdr:col>
      <xdr:colOff>98425</xdr:colOff>
      <xdr:row>74</xdr:row>
      <xdr:rowOff>45085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304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45085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228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40005</xdr:rowOff>
    </xdr:from>
    <xdr:to>
      <xdr:col>24</xdr:col>
      <xdr:colOff>76200</xdr:colOff>
      <xdr:row>74</xdr:row>
      <xdr:rowOff>141605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120032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3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34290</xdr:rowOff>
    </xdr:from>
    <xdr:to>
      <xdr:col>20</xdr:col>
      <xdr:colOff>38100</xdr:colOff>
      <xdr:row>74</xdr:row>
      <xdr:rowOff>135890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146067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9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163830</xdr:rowOff>
    </xdr:from>
    <xdr:to>
      <xdr:col>15</xdr:col>
      <xdr:colOff>149225</xdr:colOff>
      <xdr:row>74</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165735</xdr:rowOff>
    </xdr:from>
    <xdr:to>
      <xdr:col>11</xdr:col>
      <xdr:colOff>60325</xdr:colOff>
      <xdr:row>74</xdr:row>
      <xdr:rowOff>95885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106062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ポイント増となり、依然として類似団体との比較で高い水準である。これは、人件費・その他が高いことが要因となっている。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当初予算編成において経常経費のシーリングをかけ、単独事業の見直しを図るなど、財政圧縮に努めつつ、市税徴収率の向上を図り税財源の確保にも努める。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65278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3152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131572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858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5046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94505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6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69342</xdr:rowOff>
    </xdr:from>
    <xdr:to>
      <xdr:col>65</xdr:col>
      <xdr:colOff>53975</xdr:colOff>
      <xdr:row>79</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155719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4830</xdr:rowOff>
    </xdr:from>
    <xdr:to>
      <xdr:col>29</xdr:col>
      <xdr:colOff>127000</xdr:colOff>
      <xdr:row>15</xdr:row>
      <xdr:rowOff>68674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24205"/>
          <a:ext cx="647700" cy="63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68674</xdr:rowOff>
    </xdr:from>
    <xdr:to>
      <xdr:col>26</xdr:col>
      <xdr:colOff>50800</xdr:colOff>
      <xdr:row>15</xdr:row>
      <xdr:rowOff>73573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88049"/>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73573</xdr:rowOff>
    </xdr:from>
    <xdr:to>
      <xdr:col>22</xdr:col>
      <xdr:colOff>114300</xdr:colOff>
      <xdr:row>15</xdr:row>
      <xdr:rowOff>145462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92948"/>
          <a:ext cx="698500" cy="7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145462</xdr:rowOff>
    </xdr:from>
    <xdr:to>
      <xdr:col>18</xdr:col>
      <xdr:colOff>177800</xdr:colOff>
      <xdr:row>16</xdr:row>
      <xdr:rowOff>48285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64837"/>
          <a:ext cx="698500" cy="74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125480</xdr:rowOff>
    </xdr:from>
    <xdr:to>
      <xdr:col>29</xdr:col>
      <xdr:colOff>177800</xdr:colOff>
      <xdr:row>15</xdr:row>
      <xdr:rowOff>55630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7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142007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17874</xdr:rowOff>
    </xdr:from>
    <xdr:to>
      <xdr:col>26</xdr:col>
      <xdr:colOff>101600</xdr:colOff>
      <xdr:row>15</xdr:row>
      <xdr:rowOff>119474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3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129651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06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22773</xdr:rowOff>
    </xdr:from>
    <xdr:to>
      <xdr:col>22</xdr:col>
      <xdr:colOff>165100</xdr:colOff>
      <xdr:row>15</xdr:row>
      <xdr:rowOff>124373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42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134550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1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94662</xdr:rowOff>
    </xdr:from>
    <xdr:to>
      <xdr:col>19</xdr:col>
      <xdr:colOff>38100</xdr:colOff>
      <xdr:row>16</xdr:row>
      <xdr:rowOff>24812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1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34989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8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168935</xdr:rowOff>
    </xdr:from>
    <xdr:to>
      <xdr:col>15</xdr:col>
      <xdr:colOff>101600</xdr:colOff>
      <xdr:row>16</xdr:row>
      <xdr:rowOff>99085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8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109262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92518</xdr:rowOff>
    </xdr:from>
    <xdr:to>
      <xdr:col>29</xdr:col>
      <xdr:colOff>127000</xdr:colOff>
      <xdr:row>38</xdr:row>
      <xdr:rowOff>93487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60118"/>
          <a:ext cx="647700" cy="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92518</xdr:rowOff>
    </xdr:from>
    <xdr:to>
      <xdr:col>26</xdr:col>
      <xdr:colOff>50800</xdr:colOff>
      <xdr:row>38</xdr:row>
      <xdr:rowOff>103118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60118"/>
          <a:ext cx="698500" cy="10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103118</xdr:rowOff>
    </xdr:from>
    <xdr:to>
      <xdr:col>22</xdr:col>
      <xdr:colOff>114300</xdr:colOff>
      <xdr:row>38</xdr:row>
      <xdr:rowOff>110475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70718"/>
          <a:ext cx="698500" cy="7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110475</xdr:rowOff>
    </xdr:from>
    <xdr:to>
      <xdr:col>18</xdr:col>
      <xdr:colOff>177800</xdr:colOff>
      <xdr:row>38</xdr:row>
      <xdr:rowOff>118624</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78075"/>
          <a:ext cx="698500" cy="8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42687</xdr:rowOff>
    </xdr:from>
    <xdr:to>
      <xdr:col>29</xdr:col>
      <xdr:colOff>177800</xdr:colOff>
      <xdr:row>38</xdr:row>
      <xdr:rowOff>144287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510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302761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41718</xdr:rowOff>
    </xdr:from>
    <xdr:to>
      <xdr:col>26</xdr:col>
      <xdr:colOff>101600</xdr:colOff>
      <xdr:row>38</xdr:row>
      <xdr:rowOff>143318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50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128095</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9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52318</xdr:rowOff>
    </xdr:from>
    <xdr:to>
      <xdr:col>22</xdr:col>
      <xdr:colOff>165100</xdr:colOff>
      <xdr:row>38</xdr:row>
      <xdr:rowOff>153918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19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138695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60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59675</xdr:rowOff>
    </xdr:from>
    <xdr:to>
      <xdr:col>19</xdr:col>
      <xdr:colOff>38100</xdr:colOff>
      <xdr:row>38</xdr:row>
      <xdr:rowOff>161275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2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146052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61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67824</xdr:rowOff>
    </xdr:from>
    <xdr:to>
      <xdr:col>15</xdr:col>
      <xdr:colOff>101600</xdr:colOff>
      <xdr:row>38</xdr:row>
      <xdr:rowOff>169424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35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154201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62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17,525
17,187
282.93
14,315,795
13,943,295
256,219
6,686,388
8,417,181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138448</xdr:rowOff>
    </xdr:from>
    <xdr:to>
      <xdr:col>24</xdr:col>
      <xdr:colOff>63500</xdr:colOff>
      <xdr:row>35</xdr:row>
      <xdr:rowOff>40270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67748"/>
          <a:ext cx="838200" cy="7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162897</xdr:rowOff>
    </xdr:from>
    <xdr:to>
      <xdr:col>19</xdr:col>
      <xdr:colOff>177800</xdr:colOff>
      <xdr:row>35</xdr:row>
      <xdr:rowOff>40270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92197"/>
          <a:ext cx="889000" cy="4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162897</xdr:rowOff>
    </xdr:from>
    <xdr:to>
      <xdr:col>15</xdr:col>
      <xdr:colOff>50800</xdr:colOff>
      <xdr:row>35</xdr:row>
      <xdr:rowOff>123774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92197"/>
          <a:ext cx="889000" cy="1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123774</xdr:rowOff>
    </xdr:from>
    <xdr:to>
      <xdr:col>10</xdr:col>
      <xdr:colOff>114300</xdr:colOff>
      <xdr:row>36</xdr:row>
      <xdr:rowOff>113324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24524"/>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87648</xdr:rowOff>
    </xdr:from>
    <xdr:to>
      <xdr:col>24</xdr:col>
      <xdr:colOff>114300</xdr:colOff>
      <xdr:row>35</xdr:row>
      <xdr:rowOff>17798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110525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6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160920</xdr:rowOff>
    </xdr:from>
    <xdr:to>
      <xdr:col>20</xdr:col>
      <xdr:colOff>38100</xdr:colOff>
      <xdr:row>35</xdr:row>
      <xdr:rowOff>91070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107597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6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112097</xdr:rowOff>
    </xdr:from>
    <xdr:to>
      <xdr:col>15</xdr:col>
      <xdr:colOff>101600</xdr:colOff>
      <xdr:row>35</xdr:row>
      <xdr:rowOff>42247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58774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72974</xdr:rowOff>
    </xdr:from>
    <xdr:to>
      <xdr:col>10</xdr:col>
      <xdr:colOff>165100</xdr:colOff>
      <xdr:row>36</xdr:row>
      <xdr:rowOff>3124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19651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4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62524</xdr:rowOff>
    </xdr:from>
    <xdr:to>
      <xdr:col>6</xdr:col>
      <xdr:colOff>38100</xdr:colOff>
      <xdr:row>36</xdr:row>
      <xdr:rowOff>164124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3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9201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0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9789</xdr:rowOff>
    </xdr:from>
    <xdr:to>
      <xdr:col>24</xdr:col>
      <xdr:colOff>63500</xdr:colOff>
      <xdr:row>58</xdr:row>
      <xdr:rowOff>16538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53889"/>
          <a:ext cx="8382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406</xdr:rowOff>
    </xdr:from>
    <xdr:to>
      <xdr:col>19</xdr:col>
      <xdr:colOff>177800</xdr:colOff>
      <xdr:row>58</xdr:row>
      <xdr:rowOff>16538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44506"/>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406</xdr:rowOff>
    </xdr:from>
    <xdr:to>
      <xdr:col>15</xdr:col>
      <xdr:colOff>50800</xdr:colOff>
      <xdr:row>58</xdr:row>
      <xdr:rowOff>24847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44506"/>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24847</xdr:rowOff>
    </xdr:from>
    <xdr:to>
      <xdr:col>10</xdr:col>
      <xdr:colOff>114300</xdr:colOff>
      <xdr:row>58</xdr:row>
      <xdr:rowOff>25932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68947"/>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130439</xdr:rowOff>
    </xdr:from>
    <xdr:to>
      <xdr:col>24</xdr:col>
      <xdr:colOff>114300</xdr:colOff>
      <xdr:row>58</xdr:row>
      <xdr:rowOff>60589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89816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137188</xdr:rowOff>
    </xdr:from>
    <xdr:to>
      <xdr:col>20</xdr:col>
      <xdr:colOff>38100</xdr:colOff>
      <xdr:row>58</xdr:row>
      <xdr:rowOff>67338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83865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8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121056</xdr:rowOff>
    </xdr:from>
    <xdr:to>
      <xdr:col>15</xdr:col>
      <xdr:colOff>101600</xdr:colOff>
      <xdr:row>58</xdr:row>
      <xdr:rowOff>51206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67733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6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145497</xdr:rowOff>
    </xdr:from>
    <xdr:to>
      <xdr:col>10</xdr:col>
      <xdr:colOff>165100</xdr:colOff>
      <xdr:row>58</xdr:row>
      <xdr:rowOff>75647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92174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9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146582</xdr:rowOff>
    </xdr:from>
    <xdr:to>
      <xdr:col>6</xdr:col>
      <xdr:colOff>38100</xdr:colOff>
      <xdr:row>58</xdr:row>
      <xdr:rowOff>76732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93259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6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50964</xdr:rowOff>
    </xdr:from>
    <xdr:to>
      <xdr:col>24</xdr:col>
      <xdr:colOff>63500</xdr:colOff>
      <xdr:row>77</xdr:row>
      <xdr:rowOff>63519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52614"/>
          <a:ext cx="8382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63519</xdr:rowOff>
    </xdr:from>
    <xdr:to>
      <xdr:col>19</xdr:col>
      <xdr:colOff>177800</xdr:colOff>
      <xdr:row>77</xdr:row>
      <xdr:rowOff>124307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65169"/>
          <a:ext cx="889000" cy="6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124307</xdr:rowOff>
    </xdr:from>
    <xdr:to>
      <xdr:col>15</xdr:col>
      <xdr:colOff>50800</xdr:colOff>
      <xdr:row>78</xdr:row>
      <xdr:rowOff>67938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25957"/>
          <a:ext cx="889000" cy="1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67938</xdr:rowOff>
    </xdr:from>
    <xdr:to>
      <xdr:col>10</xdr:col>
      <xdr:colOff>114300</xdr:colOff>
      <xdr:row>78</xdr:row>
      <xdr:rowOff>71901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41038"/>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xdr:rowOff>
    </xdr:from>
    <xdr:to>
      <xdr:col>24</xdr:col>
      <xdr:colOff>114300</xdr:colOff>
      <xdr:row>77</xdr:row>
      <xdr:rowOff>101764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23041</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12719</xdr:rowOff>
    </xdr:from>
    <xdr:to>
      <xdr:col>20</xdr:col>
      <xdr:colOff>38100</xdr:colOff>
      <xdr:row>77</xdr:row>
      <xdr:rowOff>114319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130846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73507</xdr:rowOff>
    </xdr:from>
    <xdr:to>
      <xdr:col>15</xdr:col>
      <xdr:colOff>101600</xdr:colOff>
      <xdr:row>78</xdr:row>
      <xdr:rowOff>3657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20184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17138</xdr:rowOff>
    </xdr:from>
    <xdr:to>
      <xdr:col>10</xdr:col>
      <xdr:colOff>165100</xdr:colOff>
      <xdr:row>78</xdr:row>
      <xdr:rowOff>118738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109865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21101</xdr:rowOff>
    </xdr:from>
    <xdr:to>
      <xdr:col>6</xdr:col>
      <xdr:colOff>38100</xdr:colOff>
      <xdr:row>78</xdr:row>
      <xdr:rowOff>122701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139228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128591</xdr:rowOff>
    </xdr:from>
    <xdr:to>
      <xdr:col>24</xdr:col>
      <xdr:colOff>63500</xdr:colOff>
      <xdr:row>95</xdr:row>
      <xdr:rowOff>39596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44891"/>
          <a:ext cx="838200" cy="8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36175</xdr:rowOff>
    </xdr:from>
    <xdr:to>
      <xdr:col>19</xdr:col>
      <xdr:colOff>177800</xdr:colOff>
      <xdr:row>95</xdr:row>
      <xdr:rowOff>39596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52475"/>
          <a:ext cx="889000" cy="17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36175</xdr:rowOff>
    </xdr:from>
    <xdr:to>
      <xdr:col>15</xdr:col>
      <xdr:colOff>50800</xdr:colOff>
      <xdr:row>95</xdr:row>
      <xdr:rowOff>112330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52475"/>
          <a:ext cx="889000" cy="24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112330</xdr:rowOff>
    </xdr:from>
    <xdr:to>
      <xdr:col>10</xdr:col>
      <xdr:colOff>114300</xdr:colOff>
      <xdr:row>95</xdr:row>
      <xdr:rowOff>125831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00080"/>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77791</xdr:rowOff>
    </xdr:from>
    <xdr:to>
      <xdr:col>24</xdr:col>
      <xdr:colOff>114300</xdr:colOff>
      <xdr:row>95</xdr:row>
      <xdr:rowOff>7941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100668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4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160246</xdr:rowOff>
    </xdr:from>
    <xdr:to>
      <xdr:col>20</xdr:col>
      <xdr:colOff>38100</xdr:colOff>
      <xdr:row>95</xdr:row>
      <xdr:rowOff>90396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7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106923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5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156825</xdr:rowOff>
    </xdr:from>
    <xdr:to>
      <xdr:col>15</xdr:col>
      <xdr:colOff>101600</xdr:colOff>
      <xdr:row>94</xdr:row>
      <xdr:rowOff>86975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103502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7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61530</xdr:rowOff>
    </xdr:from>
    <xdr:to>
      <xdr:col>10</xdr:col>
      <xdr:colOff>165100</xdr:colOff>
      <xdr:row>95</xdr:row>
      <xdr:rowOff>163130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8207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12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75031</xdr:rowOff>
    </xdr:from>
    <xdr:to>
      <xdr:col>6</xdr:col>
      <xdr:colOff>38100</xdr:colOff>
      <xdr:row>96</xdr:row>
      <xdr:rowOff>5181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21708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3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31222</xdr:rowOff>
    </xdr:from>
    <xdr:to>
      <xdr:col>55</xdr:col>
      <xdr:colOff>0</xdr:colOff>
      <xdr:row>37</xdr:row>
      <xdr:rowOff>55110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74872"/>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32548</xdr:rowOff>
    </xdr:from>
    <xdr:to>
      <xdr:col>50</xdr:col>
      <xdr:colOff>114300</xdr:colOff>
      <xdr:row>37</xdr:row>
      <xdr:rowOff>55110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76198"/>
          <a:ext cx="889000" cy="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70708</xdr:rowOff>
    </xdr:from>
    <xdr:to>
      <xdr:col>45</xdr:col>
      <xdr:colOff>177800</xdr:colOff>
      <xdr:row>37</xdr:row>
      <xdr:rowOff>32548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00008"/>
          <a:ext cx="889000" cy="47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70708</xdr:rowOff>
    </xdr:from>
    <xdr:to>
      <xdr:col>41</xdr:col>
      <xdr:colOff>50800</xdr:colOff>
      <xdr:row>37</xdr:row>
      <xdr:rowOff>124700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00008"/>
          <a:ext cx="889000" cy="56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151872</xdr:rowOff>
    </xdr:from>
    <xdr:to>
      <xdr:col>55</xdr:col>
      <xdr:colOff>50800</xdr:colOff>
      <xdr:row>37</xdr:row>
      <xdr:rowOff>82022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130299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0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4310</xdr:rowOff>
    </xdr:from>
    <xdr:to>
      <xdr:col>50</xdr:col>
      <xdr:colOff>165100</xdr:colOff>
      <xdr:row>37</xdr:row>
      <xdr:rowOff>105910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97037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153198</xdr:rowOff>
    </xdr:from>
    <xdr:to>
      <xdr:col>46</xdr:col>
      <xdr:colOff>38100</xdr:colOff>
      <xdr:row>37</xdr:row>
      <xdr:rowOff>83348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74475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19908</xdr:rowOff>
    </xdr:from>
    <xdr:to>
      <xdr:col>41</xdr:col>
      <xdr:colOff>101600</xdr:colOff>
      <xdr:row>34</xdr:row>
      <xdr:rowOff>121508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138035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2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73900</xdr:rowOff>
    </xdr:from>
    <xdr:to>
      <xdr:col>36</xdr:col>
      <xdr:colOff>165100</xdr:colOff>
      <xdr:row>38</xdr:row>
      <xdr:rowOff>4050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166627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78168</xdr:rowOff>
    </xdr:from>
    <xdr:to>
      <xdr:col>55</xdr:col>
      <xdr:colOff>0</xdr:colOff>
      <xdr:row>57</xdr:row>
      <xdr:rowOff>168304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50818"/>
          <a:ext cx="838200" cy="9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78168</xdr:rowOff>
    </xdr:from>
    <xdr:to>
      <xdr:col>50</xdr:col>
      <xdr:colOff>114300</xdr:colOff>
      <xdr:row>57</xdr:row>
      <xdr:rowOff>127378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50818"/>
          <a:ext cx="889000" cy="4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61560</xdr:rowOff>
    </xdr:from>
    <xdr:to>
      <xdr:col>45</xdr:col>
      <xdr:colOff>177800</xdr:colOff>
      <xdr:row>57</xdr:row>
      <xdr:rowOff>127378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34210"/>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61560</xdr:rowOff>
    </xdr:from>
    <xdr:to>
      <xdr:col>41</xdr:col>
      <xdr:colOff>50800</xdr:colOff>
      <xdr:row>57</xdr:row>
      <xdr:rowOff>122462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34210"/>
          <a:ext cx="889000" cy="6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117504</xdr:rowOff>
    </xdr:from>
    <xdr:to>
      <xdr:col>55</xdr:col>
      <xdr:colOff>50800</xdr:colOff>
      <xdr:row>58</xdr:row>
      <xdr:rowOff>47654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9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32431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0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27368</xdr:rowOff>
    </xdr:from>
    <xdr:to>
      <xdr:col>50</xdr:col>
      <xdr:colOff>165100</xdr:colOff>
      <xdr:row>57</xdr:row>
      <xdr:rowOff>128968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145495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7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76578</xdr:rowOff>
    </xdr:from>
    <xdr:to>
      <xdr:col>46</xdr:col>
      <xdr:colOff>38100</xdr:colOff>
      <xdr:row>58</xdr:row>
      <xdr:rowOff>6728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4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169305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4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10760</xdr:rowOff>
    </xdr:from>
    <xdr:to>
      <xdr:col>41</xdr:col>
      <xdr:colOff>101600</xdr:colOff>
      <xdr:row>57</xdr:row>
      <xdr:rowOff>112360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128887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5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71662</xdr:rowOff>
    </xdr:from>
    <xdr:to>
      <xdr:col>36</xdr:col>
      <xdr:colOff>165100</xdr:colOff>
      <xdr:row>58</xdr:row>
      <xdr:rowOff>1812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4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164389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155880</xdr:rowOff>
    </xdr:from>
    <xdr:to>
      <xdr:col>55</xdr:col>
      <xdr:colOff>0</xdr:colOff>
      <xdr:row>79</xdr:row>
      <xdr:rowOff>43307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57530"/>
          <a:ext cx="838200" cy="2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155880</xdr:rowOff>
    </xdr:from>
    <xdr:to>
      <xdr:col>50</xdr:col>
      <xdr:colOff>114300</xdr:colOff>
      <xdr:row>78</xdr:row>
      <xdr:rowOff>73724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57530"/>
          <a:ext cx="889000" cy="8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73724</xdr:rowOff>
    </xdr:from>
    <xdr:to>
      <xdr:col>45</xdr:col>
      <xdr:colOff>177800</xdr:colOff>
      <xdr:row>79</xdr:row>
      <xdr:rowOff>37757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46824"/>
          <a:ext cx="889000" cy="1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37757</xdr:rowOff>
    </xdr:from>
    <xdr:to>
      <xdr:col>41</xdr:col>
      <xdr:colOff>50800</xdr:colOff>
      <xdr:row>79</xdr:row>
      <xdr:rowOff>38264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82307"/>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163957</xdr:rowOff>
    </xdr:from>
    <xdr:to>
      <xdr:col>55</xdr:col>
      <xdr:colOff>50800</xdr:colOff>
      <xdr:row>79</xdr:row>
      <xdr:rowOff>94107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78884</xdr:rowOff>
    </xdr:from>
    <xdr:ext cx="313932"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1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105080</xdr:rowOff>
    </xdr:from>
    <xdr:to>
      <xdr:col>50</xdr:col>
      <xdr:colOff>165100</xdr:colOff>
      <xdr:row>78</xdr:row>
      <xdr:rowOff>35230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26357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3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22924</xdr:rowOff>
    </xdr:from>
    <xdr:to>
      <xdr:col>46</xdr:col>
      <xdr:colOff>38100</xdr:colOff>
      <xdr:row>78</xdr:row>
      <xdr:rowOff>124524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115651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158407</xdr:rowOff>
    </xdr:from>
    <xdr:to>
      <xdr:col>41</xdr:col>
      <xdr:colOff>101600</xdr:colOff>
      <xdr:row>79</xdr:row>
      <xdr:rowOff>88557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79684</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2017" y="13624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158914</xdr:rowOff>
    </xdr:from>
    <xdr:to>
      <xdr:col>36</xdr:col>
      <xdr:colOff>165100</xdr:colOff>
      <xdr:row>79</xdr:row>
      <xdr:rowOff>89064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80191</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62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5068</xdr:rowOff>
    </xdr:from>
    <xdr:to>
      <xdr:col>55</xdr:col>
      <xdr:colOff>0</xdr:colOff>
      <xdr:row>98</xdr:row>
      <xdr:rowOff>28680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07168"/>
          <a:ext cx="838200" cy="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5068</xdr:rowOff>
    </xdr:from>
    <xdr:to>
      <xdr:col>50</xdr:col>
      <xdr:colOff>114300</xdr:colOff>
      <xdr:row>98</xdr:row>
      <xdr:rowOff>34091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7168"/>
          <a:ext cx="889000" cy="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158232</xdr:rowOff>
    </xdr:from>
    <xdr:to>
      <xdr:col>45</xdr:col>
      <xdr:colOff>177800</xdr:colOff>
      <xdr:row>98</xdr:row>
      <xdr:rowOff>34091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88882"/>
          <a:ext cx="889000" cy="4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158232</xdr:rowOff>
    </xdr:from>
    <xdr:to>
      <xdr:col>41</xdr:col>
      <xdr:colOff>50800</xdr:colOff>
      <xdr:row>97</xdr:row>
      <xdr:rowOff>170613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88882"/>
          <a:ext cx="8890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149330</xdr:rowOff>
    </xdr:from>
    <xdr:to>
      <xdr:col>55</xdr:col>
      <xdr:colOff>50800</xdr:colOff>
      <xdr:row>98</xdr:row>
      <xdr:rowOff>79480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125718</xdr:rowOff>
    </xdr:from>
    <xdr:to>
      <xdr:col>50</xdr:col>
      <xdr:colOff>165100</xdr:colOff>
      <xdr:row>98</xdr:row>
      <xdr:rowOff>55868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72395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154741</xdr:rowOff>
    </xdr:from>
    <xdr:to>
      <xdr:col>46</xdr:col>
      <xdr:colOff>38100</xdr:colOff>
      <xdr:row>98</xdr:row>
      <xdr:rowOff>84891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76018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107432</xdr:rowOff>
    </xdr:from>
    <xdr:to>
      <xdr:col>41</xdr:col>
      <xdr:colOff>101600</xdr:colOff>
      <xdr:row>98</xdr:row>
      <xdr:rowOff>37582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54109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119813</xdr:rowOff>
    </xdr:from>
    <xdr:to>
      <xdr:col>36</xdr:col>
      <xdr:colOff>165100</xdr:colOff>
      <xdr:row>98</xdr:row>
      <xdr:rowOff>49963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66490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15304</xdr:rowOff>
    </xdr:from>
    <xdr:to>
      <xdr:col>85</xdr:col>
      <xdr:colOff>127000</xdr:colOff>
      <xdr:row>38</xdr:row>
      <xdr:rowOff>65697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30404"/>
          <a:ext cx="838200" cy="5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90945</xdr:rowOff>
    </xdr:from>
    <xdr:to>
      <xdr:col>81</xdr:col>
      <xdr:colOff>50800</xdr:colOff>
      <xdr:row>38</xdr:row>
      <xdr:rowOff>15304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34595"/>
          <a:ext cx="889000" cy="9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90945</xdr:rowOff>
    </xdr:from>
    <xdr:to>
      <xdr:col>76</xdr:col>
      <xdr:colOff>114300</xdr:colOff>
      <xdr:row>38</xdr:row>
      <xdr:rowOff>24956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434595"/>
          <a:ext cx="8890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24956</xdr:rowOff>
    </xdr:from>
    <xdr:to>
      <xdr:col>71</xdr:col>
      <xdr:colOff>177800</xdr:colOff>
      <xdr:row>38</xdr:row>
      <xdr:rowOff>144031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40056"/>
          <a:ext cx="889000" cy="1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14897</xdr:rowOff>
    </xdr:from>
    <xdr:to>
      <xdr:col>85</xdr:col>
      <xdr:colOff>177800</xdr:colOff>
      <xdr:row>38</xdr:row>
      <xdr:rowOff>116497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37774</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135953</xdr:rowOff>
    </xdr:from>
    <xdr:to>
      <xdr:col>81</xdr:col>
      <xdr:colOff>101600</xdr:colOff>
      <xdr:row>38</xdr:row>
      <xdr:rowOff>66103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82630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5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40145</xdr:rowOff>
    </xdr:from>
    <xdr:to>
      <xdr:col>76</xdr:col>
      <xdr:colOff>165100</xdr:colOff>
      <xdr:row>37</xdr:row>
      <xdr:rowOff>141745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158272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5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145605</xdr:rowOff>
    </xdr:from>
    <xdr:to>
      <xdr:col>72</xdr:col>
      <xdr:colOff>38100</xdr:colOff>
      <xdr:row>38</xdr:row>
      <xdr:rowOff>75755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92282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93231</xdr:rowOff>
    </xdr:from>
    <xdr:to>
      <xdr:col>67</xdr:col>
      <xdr:colOff>101600</xdr:colOff>
      <xdr:row>39</xdr:row>
      <xdr:rowOff>23381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14508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0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15847</xdr:rowOff>
    </xdr:from>
    <xdr:to>
      <xdr:col>85</xdr:col>
      <xdr:colOff>127000</xdr:colOff>
      <xdr:row>78</xdr:row>
      <xdr:rowOff>21237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88947"/>
          <a:ext cx="8382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21237</xdr:rowOff>
    </xdr:from>
    <xdr:to>
      <xdr:col>81</xdr:col>
      <xdr:colOff>50800</xdr:colOff>
      <xdr:row>78</xdr:row>
      <xdr:rowOff>37114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94337"/>
          <a:ext cx="889000" cy="1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37114</xdr:rowOff>
    </xdr:from>
    <xdr:to>
      <xdr:col>76</xdr:col>
      <xdr:colOff>114300</xdr:colOff>
      <xdr:row>78</xdr:row>
      <xdr:rowOff>46027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10214"/>
          <a:ext cx="8890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46027</xdr:rowOff>
    </xdr:from>
    <xdr:to>
      <xdr:col>71</xdr:col>
      <xdr:colOff>177800</xdr:colOff>
      <xdr:row>78</xdr:row>
      <xdr:rowOff>55680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19127"/>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136497</xdr:rowOff>
    </xdr:from>
    <xdr:to>
      <xdr:col>85</xdr:col>
      <xdr:colOff>177800</xdr:colOff>
      <xdr:row>78</xdr:row>
      <xdr:rowOff>66647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141887</xdr:rowOff>
    </xdr:from>
    <xdr:to>
      <xdr:col>81</xdr:col>
      <xdr:colOff>101600</xdr:colOff>
      <xdr:row>78</xdr:row>
      <xdr:rowOff>72037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63164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3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157764</xdr:rowOff>
    </xdr:from>
    <xdr:to>
      <xdr:col>76</xdr:col>
      <xdr:colOff>165100</xdr:colOff>
      <xdr:row>78</xdr:row>
      <xdr:rowOff>87914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79041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166677</xdr:rowOff>
    </xdr:from>
    <xdr:to>
      <xdr:col>72</xdr:col>
      <xdr:colOff>38100</xdr:colOff>
      <xdr:row>78</xdr:row>
      <xdr:rowOff>96827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6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87954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6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4880</xdr:rowOff>
    </xdr:from>
    <xdr:to>
      <xdr:col>67</xdr:col>
      <xdr:colOff>101600</xdr:colOff>
      <xdr:row>78</xdr:row>
      <xdr:rowOff>106480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97607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7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151526</xdr:rowOff>
    </xdr:from>
    <xdr:to>
      <xdr:col>85</xdr:col>
      <xdr:colOff>127000</xdr:colOff>
      <xdr:row>98</xdr:row>
      <xdr:rowOff>10170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82176"/>
          <a:ext cx="838200" cy="3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155595</xdr:rowOff>
    </xdr:from>
    <xdr:to>
      <xdr:col>81</xdr:col>
      <xdr:colOff>50800</xdr:colOff>
      <xdr:row>98</xdr:row>
      <xdr:rowOff>10170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86245"/>
          <a:ext cx="889000" cy="2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155595</xdr:rowOff>
    </xdr:from>
    <xdr:to>
      <xdr:col>76</xdr:col>
      <xdr:colOff>114300</xdr:colOff>
      <xdr:row>98</xdr:row>
      <xdr:rowOff>33151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86245"/>
          <a:ext cx="889000" cy="4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33151</xdr:rowOff>
    </xdr:from>
    <xdr:to>
      <xdr:col>71</xdr:col>
      <xdr:colOff>177800</xdr:colOff>
      <xdr:row>98</xdr:row>
      <xdr:rowOff>45341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35251"/>
          <a:ext cx="889000" cy="1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100726</xdr:rowOff>
    </xdr:from>
    <xdr:to>
      <xdr:col>85</xdr:col>
      <xdr:colOff>177800</xdr:colOff>
      <xdr:row>98</xdr:row>
      <xdr:rowOff>30876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123603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130820</xdr:rowOff>
    </xdr:from>
    <xdr:to>
      <xdr:col>81</xdr:col>
      <xdr:colOff>101600</xdr:colOff>
      <xdr:row>98</xdr:row>
      <xdr:rowOff>60970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3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104795</xdr:rowOff>
    </xdr:from>
    <xdr:to>
      <xdr:col>76</xdr:col>
      <xdr:colOff>165100</xdr:colOff>
      <xdr:row>98</xdr:row>
      <xdr:rowOff>34945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51472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153801</xdr:rowOff>
    </xdr:from>
    <xdr:to>
      <xdr:col>72</xdr:col>
      <xdr:colOff>38100</xdr:colOff>
      <xdr:row>98</xdr:row>
      <xdr:rowOff>83951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100478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5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165991</xdr:rowOff>
    </xdr:from>
    <xdr:to>
      <xdr:col>67</xdr:col>
      <xdr:colOff>101600</xdr:colOff>
      <xdr:row>98</xdr:row>
      <xdr:rowOff>96141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112668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7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108439</xdr:rowOff>
    </xdr:from>
    <xdr:to>
      <xdr:col>116</xdr:col>
      <xdr:colOff>63500</xdr:colOff>
      <xdr:row>39</xdr:row>
      <xdr:rowOff>17704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23539"/>
          <a:ext cx="838200" cy="8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17704</xdr:rowOff>
    </xdr:from>
    <xdr:to>
      <xdr:col>111</xdr:col>
      <xdr:colOff>177800</xdr:colOff>
      <xdr:row>39</xdr:row>
      <xdr:rowOff>19780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704254"/>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19780</xdr:rowOff>
    </xdr:from>
    <xdr:to>
      <xdr:col>107</xdr:col>
      <xdr:colOff>50800</xdr:colOff>
      <xdr:row>39</xdr:row>
      <xdr:rowOff>23781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0633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23781</xdr:rowOff>
    </xdr:from>
    <xdr:to>
      <xdr:col>102</xdr:col>
      <xdr:colOff>114300</xdr:colOff>
      <xdr:row>39</xdr:row>
      <xdr:rowOff>27095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10331"/>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57639</xdr:rowOff>
    </xdr:from>
    <xdr:to>
      <xdr:col>116</xdr:col>
      <xdr:colOff>114300</xdr:colOff>
      <xdr:row>38</xdr:row>
      <xdr:rowOff>159239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17016</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6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138354</xdr:rowOff>
    </xdr:from>
    <xdr:to>
      <xdr:col>112</xdr:col>
      <xdr:colOff>38100</xdr:colOff>
      <xdr:row>39</xdr:row>
      <xdr:rowOff>68504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59631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4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140430</xdr:rowOff>
    </xdr:from>
    <xdr:to>
      <xdr:col>107</xdr:col>
      <xdr:colOff>101600</xdr:colOff>
      <xdr:row>39</xdr:row>
      <xdr:rowOff>70580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61707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144431</xdr:rowOff>
    </xdr:from>
    <xdr:to>
      <xdr:col>102</xdr:col>
      <xdr:colOff>165100</xdr:colOff>
      <xdr:row>39</xdr:row>
      <xdr:rowOff>74581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65708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147745</xdr:rowOff>
    </xdr:from>
    <xdr:to>
      <xdr:col>98</xdr:col>
      <xdr:colOff>38100</xdr:colOff>
      <xdr:row>39</xdr:row>
      <xdr:rowOff>77895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69022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55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123103</xdr:rowOff>
    </xdr:from>
    <xdr:to>
      <xdr:col>116</xdr:col>
      <xdr:colOff>63500</xdr:colOff>
      <xdr:row>57</xdr:row>
      <xdr:rowOff>124018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89575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119355</xdr:rowOff>
    </xdr:from>
    <xdr:to>
      <xdr:col>111</xdr:col>
      <xdr:colOff>177800</xdr:colOff>
      <xdr:row>57</xdr:row>
      <xdr:rowOff>123103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892005"/>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119355</xdr:rowOff>
    </xdr:from>
    <xdr:to>
      <xdr:col>107</xdr:col>
      <xdr:colOff>50800</xdr:colOff>
      <xdr:row>57</xdr:row>
      <xdr:rowOff>125413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892005"/>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125413</xdr:rowOff>
    </xdr:from>
    <xdr:to>
      <xdr:col>102</xdr:col>
      <xdr:colOff>114300</xdr:colOff>
      <xdr:row>57</xdr:row>
      <xdr:rowOff>134305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898063"/>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73218</xdr:rowOff>
    </xdr:from>
    <xdr:to>
      <xdr:col>116</xdr:col>
      <xdr:colOff>114300</xdr:colOff>
      <xdr:row>58</xdr:row>
      <xdr:rowOff>3368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96095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6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72303</xdr:rowOff>
    </xdr:from>
    <xdr:to>
      <xdr:col>112</xdr:col>
      <xdr:colOff>38100</xdr:colOff>
      <xdr:row>58</xdr:row>
      <xdr:rowOff>2453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18980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2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68555</xdr:rowOff>
    </xdr:from>
    <xdr:to>
      <xdr:col>107</xdr:col>
      <xdr:colOff>101600</xdr:colOff>
      <xdr:row>57</xdr:row>
      <xdr:rowOff>170155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15232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1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74613</xdr:rowOff>
    </xdr:from>
    <xdr:to>
      <xdr:col>102</xdr:col>
      <xdr:colOff>165100</xdr:colOff>
      <xdr:row>58</xdr:row>
      <xdr:rowOff>4763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8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21290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83505</xdr:rowOff>
    </xdr:from>
    <xdr:to>
      <xdr:col>98</xdr:col>
      <xdr:colOff>38100</xdr:colOff>
      <xdr:row>58</xdr:row>
      <xdr:rowOff>13655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85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30182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126009</xdr:rowOff>
    </xdr:from>
    <xdr:to>
      <xdr:col>116</xdr:col>
      <xdr:colOff>63500</xdr:colOff>
      <xdr:row>75</xdr:row>
      <xdr:rowOff>169024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84759"/>
          <a:ext cx="8382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141046</xdr:rowOff>
    </xdr:from>
    <xdr:to>
      <xdr:col>111</xdr:col>
      <xdr:colOff>177800</xdr:colOff>
      <xdr:row>75</xdr:row>
      <xdr:rowOff>169024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999796"/>
          <a:ext cx="889000" cy="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97460</xdr:rowOff>
    </xdr:from>
    <xdr:to>
      <xdr:col>107</xdr:col>
      <xdr:colOff>50800</xdr:colOff>
      <xdr:row>75</xdr:row>
      <xdr:rowOff>141046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956210"/>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97460</xdr:rowOff>
    </xdr:from>
    <xdr:to>
      <xdr:col>102</xdr:col>
      <xdr:colOff>114300</xdr:colOff>
      <xdr:row>76</xdr:row>
      <xdr:rowOff>77025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56210"/>
          <a:ext cx="889000" cy="1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75209</xdr:rowOff>
    </xdr:from>
    <xdr:to>
      <xdr:col>116</xdr:col>
      <xdr:colOff>114300</xdr:colOff>
      <xdr:row>76</xdr:row>
      <xdr:rowOff>5359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98086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118225</xdr:rowOff>
    </xdr:from>
    <xdr:to>
      <xdr:col>112</xdr:col>
      <xdr:colOff>38100</xdr:colOff>
      <xdr:row>76</xdr:row>
      <xdr:rowOff>48375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64902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5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90246</xdr:rowOff>
    </xdr:from>
    <xdr:to>
      <xdr:col>107</xdr:col>
      <xdr:colOff>101600</xdr:colOff>
      <xdr:row>76</xdr:row>
      <xdr:rowOff>20396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36923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46660</xdr:rowOff>
    </xdr:from>
    <xdr:to>
      <xdr:col>102</xdr:col>
      <xdr:colOff>165100</xdr:colOff>
      <xdr:row>75</xdr:row>
      <xdr:rowOff>148261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05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164787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26225</xdr:rowOff>
    </xdr:from>
    <xdr:to>
      <xdr:col>98</xdr:col>
      <xdr:colOff>38100</xdr:colOff>
      <xdr:row>76</xdr:row>
      <xdr:rowOff>127825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144353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3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795,623</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7,732</a:t>
          </a:r>
          <a:r>
            <a:rPr kumimoji="1" lang="ja-JP" altLang="en-US" sz="1300">
              <a:latin typeface="ＭＳ Ｐゴシック" panose="020B0600070205080204" pitchFamily="50" charset="-128"/>
              <a:ea typeface="ＭＳ Ｐゴシック" panose="020B0600070205080204" pitchFamily="50" charset="-128"/>
            </a:rPr>
            <a:t>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151,458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27,051</a:t>
          </a:r>
          <a:r>
            <a:rPr kumimoji="1" lang="ja-JP" altLang="en-US" sz="1300">
              <a:latin typeface="ＭＳ Ｐゴシック" panose="020B0600070205080204" pitchFamily="50" charset="-128"/>
              <a:ea typeface="ＭＳ Ｐゴシック" panose="020B0600070205080204" pitchFamily="50" charset="-128"/>
            </a:rPr>
            <a:t>円上回っている。コスト増の要因は、電力・ガス・食料品等価格高騰重点支援給付金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8,015</a:t>
          </a:r>
          <a:r>
            <a:rPr kumimoji="1" lang="ja-JP" altLang="en-US" sz="1300">
              <a:latin typeface="ＭＳ Ｐゴシック" panose="020B0600070205080204" pitchFamily="50" charset="-128"/>
              <a:ea typeface="ＭＳ Ｐゴシック" panose="020B0600070205080204" pitchFamily="50" charset="-128"/>
            </a:rPr>
            <a:t>万円増などによるもの。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・普通建設事業費は、永山運動公園整備事業費</a:t>
          </a:r>
          <a:r>
            <a:rPr kumimoji="1" lang="en-US" altLang="ja-JP" sz="1300">
              <a:latin typeface="ＭＳ Ｐゴシック" panose="020B0600070205080204" pitchFamily="50" charset="-128"/>
              <a:ea typeface="ＭＳ Ｐゴシック" panose="020B0600070205080204" pitchFamily="50" charset="-128"/>
            </a:rPr>
            <a:t>321,274</a:t>
          </a:r>
          <a:r>
            <a:rPr kumimoji="1" lang="ja-JP" altLang="en-US" sz="1300">
              <a:latin typeface="ＭＳ Ｐゴシック" panose="020B0600070205080204" pitchFamily="50" charset="-128"/>
              <a:ea typeface="ＭＳ Ｐゴシック" panose="020B0600070205080204" pitchFamily="50" charset="-128"/>
            </a:rPr>
            <a:t>千円の皆減、文化センター改修事業費</a:t>
          </a:r>
          <a:r>
            <a:rPr kumimoji="1" lang="en-US" altLang="ja-JP" sz="1300">
              <a:latin typeface="ＭＳ Ｐゴシック" panose="020B0600070205080204" pitchFamily="50" charset="-128"/>
              <a:ea typeface="ＭＳ Ｐゴシック" panose="020B0600070205080204" pitchFamily="50" charset="-128"/>
            </a:rPr>
            <a:t>76,488</a:t>
          </a:r>
          <a:r>
            <a:rPr kumimoji="1" lang="ja-JP" altLang="en-US" sz="1300">
              <a:latin typeface="ＭＳ Ｐゴシック" panose="020B0600070205080204" pitchFamily="50" charset="-128"/>
              <a:ea typeface="ＭＳ Ｐゴシック" panose="020B0600070205080204" pitchFamily="50" charset="-128"/>
            </a:rPr>
            <a:t>千円の減、畜産競争力強化整備事業補助金（養豚経営体施設整備補助）</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2,999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千円の皆減などにより、住民一人当たりのコストは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39,430</a:t>
          </a:r>
          <a:r>
            <a:rPr kumimoji="1" lang="ja-JP" altLang="en-US" sz="1300">
              <a:latin typeface="ＭＳ Ｐゴシック" panose="020B0600070205080204" pitchFamily="50" charset="-128"/>
              <a:ea typeface="ＭＳ Ｐゴシック" panose="020B0600070205080204" pitchFamily="50" charset="-128"/>
            </a:rPr>
            <a:t>円減となっている。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宮崎県えびの市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17,525
17,187
282.93
14,315,795
13,943,295
256,219
6,686,388
8,417,181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87122</xdr:rowOff>
    </xdr:from>
    <xdr:to>
      <xdr:col>24</xdr:col>
      <xdr:colOff>63500</xdr:colOff>
      <xdr:row>34</xdr:row>
      <xdr:rowOff>5778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44972"/>
          <a:ext cx="838200" cy="9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105982</xdr:rowOff>
    </xdr:from>
    <xdr:to>
      <xdr:col>19</xdr:col>
      <xdr:colOff>177800</xdr:colOff>
      <xdr:row>34</xdr:row>
      <xdr:rowOff>5778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63832"/>
          <a:ext cx="889000" cy="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57785</xdr:rowOff>
    </xdr:from>
    <xdr:to>
      <xdr:col>15</xdr:col>
      <xdr:colOff>50800</xdr:colOff>
      <xdr:row>33</xdr:row>
      <xdr:rowOff>105982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15635"/>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24828</xdr:rowOff>
    </xdr:from>
    <xdr:to>
      <xdr:col>10</xdr:col>
      <xdr:colOff>114300</xdr:colOff>
      <xdr:row>33</xdr:row>
      <xdr:rowOff>57785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82678"/>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36322</xdr:rowOff>
    </xdr:from>
    <xdr:to>
      <xdr:col>24</xdr:col>
      <xdr:colOff>114300</xdr:colOff>
      <xdr:row>33</xdr:row>
      <xdr:rowOff>137922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59199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126428</xdr:rowOff>
    </xdr:from>
    <xdr:to>
      <xdr:col>20</xdr:col>
      <xdr:colOff>38100</xdr:colOff>
      <xdr:row>34</xdr:row>
      <xdr:rowOff>56578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73105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55182</xdr:rowOff>
    </xdr:from>
    <xdr:to>
      <xdr:col>15</xdr:col>
      <xdr:colOff>101600</xdr:colOff>
      <xdr:row>33</xdr:row>
      <xdr:rowOff>156782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1859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8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6985</xdr:rowOff>
    </xdr:from>
    <xdr:to>
      <xdr:col>10</xdr:col>
      <xdr:colOff>165100</xdr:colOff>
      <xdr:row>33</xdr:row>
      <xdr:rowOff>108585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125112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145478</xdr:rowOff>
    </xdr:from>
    <xdr:to>
      <xdr:col>6</xdr:col>
      <xdr:colOff>38100</xdr:colOff>
      <xdr:row>33</xdr:row>
      <xdr:rowOff>75628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92155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0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191</xdr:rowOff>
    </xdr:from>
    <xdr:to>
      <xdr:col>24</xdr:col>
      <xdr:colOff>63500</xdr:colOff>
      <xdr:row>58</xdr:row>
      <xdr:rowOff>20546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44291"/>
          <a:ext cx="8382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158679</xdr:rowOff>
    </xdr:from>
    <xdr:to>
      <xdr:col>19</xdr:col>
      <xdr:colOff>177800</xdr:colOff>
      <xdr:row>58</xdr:row>
      <xdr:rowOff>20546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31329"/>
          <a:ext cx="889000" cy="3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67288</xdr:rowOff>
    </xdr:from>
    <xdr:to>
      <xdr:col>15</xdr:col>
      <xdr:colOff>50800</xdr:colOff>
      <xdr:row>57</xdr:row>
      <xdr:rowOff>158679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39938"/>
          <a:ext cx="889000" cy="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67288</xdr:rowOff>
    </xdr:from>
    <xdr:to>
      <xdr:col>10</xdr:col>
      <xdr:colOff>114300</xdr:colOff>
      <xdr:row>58</xdr:row>
      <xdr:rowOff>58204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39938"/>
          <a:ext cx="889000" cy="16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120841</xdr:rowOff>
    </xdr:from>
    <xdr:to>
      <xdr:col>24</xdr:col>
      <xdr:colOff>114300</xdr:colOff>
      <xdr:row>58</xdr:row>
      <xdr:rowOff>50991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143718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141196</xdr:rowOff>
    </xdr:from>
    <xdr:to>
      <xdr:col>20</xdr:col>
      <xdr:colOff>38100</xdr:colOff>
      <xdr:row>58</xdr:row>
      <xdr:rowOff>71346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87873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8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107879</xdr:rowOff>
    </xdr:from>
    <xdr:to>
      <xdr:col>15</xdr:col>
      <xdr:colOff>101600</xdr:colOff>
      <xdr:row>58</xdr:row>
      <xdr:rowOff>38029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54556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16488</xdr:rowOff>
    </xdr:from>
    <xdr:to>
      <xdr:col>10</xdr:col>
      <xdr:colOff>165100</xdr:colOff>
      <xdr:row>57</xdr:row>
      <xdr:rowOff>118088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134615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6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7404</xdr:rowOff>
    </xdr:from>
    <xdr:to>
      <xdr:col>6</xdr:col>
      <xdr:colOff>38100</xdr:colOff>
      <xdr:row>58</xdr:row>
      <xdr:rowOff>109004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125531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119588</xdr:rowOff>
    </xdr:from>
    <xdr:to>
      <xdr:col>24</xdr:col>
      <xdr:colOff>63500</xdr:colOff>
      <xdr:row>75</xdr:row>
      <xdr:rowOff>21756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06888"/>
          <a:ext cx="838200" cy="7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69611</xdr:rowOff>
    </xdr:from>
    <xdr:to>
      <xdr:col>19</xdr:col>
      <xdr:colOff>177800</xdr:colOff>
      <xdr:row>75</xdr:row>
      <xdr:rowOff>21756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56911"/>
          <a:ext cx="889000" cy="1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69611</xdr:rowOff>
    </xdr:from>
    <xdr:to>
      <xdr:col>15</xdr:col>
      <xdr:colOff>50800</xdr:colOff>
      <xdr:row>75</xdr:row>
      <xdr:rowOff>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56911"/>
          <a:ext cx="889000" cy="1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48</xdr:rowOff>
    </xdr:from>
    <xdr:to>
      <xdr:col>10</xdr:col>
      <xdr:colOff>114300</xdr:colOff>
      <xdr:row>75</xdr:row>
      <xdr:rowOff>100253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58798"/>
          <a:ext cx="889000" cy="10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68788</xdr:rowOff>
    </xdr:from>
    <xdr:to>
      <xdr:col>24</xdr:col>
      <xdr:colOff>114300</xdr:colOff>
      <xdr:row>74</xdr:row>
      <xdr:rowOff>170388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91665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0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142406</xdr:rowOff>
    </xdr:from>
    <xdr:to>
      <xdr:col>20</xdr:col>
      <xdr:colOff>38100</xdr:colOff>
      <xdr:row>75</xdr:row>
      <xdr:rowOff>72556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89083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0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18811</xdr:rowOff>
    </xdr:from>
    <xdr:to>
      <xdr:col>15</xdr:col>
      <xdr:colOff>101600</xdr:colOff>
      <xdr:row>74</xdr:row>
      <xdr:rowOff>120411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136938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8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120698</xdr:rowOff>
    </xdr:from>
    <xdr:to>
      <xdr:col>10</xdr:col>
      <xdr:colOff>165100</xdr:colOff>
      <xdr:row>75</xdr:row>
      <xdr:rowOff>50848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0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67375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8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49453</xdr:rowOff>
    </xdr:from>
    <xdr:to>
      <xdr:col>6</xdr:col>
      <xdr:colOff>38100</xdr:colOff>
      <xdr:row>75</xdr:row>
      <xdr:rowOff>151053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167580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8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8086</xdr:rowOff>
    </xdr:from>
    <xdr:to>
      <xdr:col>24</xdr:col>
      <xdr:colOff>63500</xdr:colOff>
      <xdr:row>97</xdr:row>
      <xdr:rowOff>15757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38736"/>
          <a:ext cx="8382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8086</xdr:rowOff>
    </xdr:from>
    <xdr:to>
      <xdr:col>19</xdr:col>
      <xdr:colOff>177800</xdr:colOff>
      <xdr:row>97</xdr:row>
      <xdr:rowOff>13503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38736"/>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13503</xdr:rowOff>
    </xdr:from>
    <xdr:to>
      <xdr:col>15</xdr:col>
      <xdr:colOff>50800</xdr:colOff>
      <xdr:row>97</xdr:row>
      <xdr:rowOff>54742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44153"/>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54742</xdr:rowOff>
    </xdr:from>
    <xdr:to>
      <xdr:col>10</xdr:col>
      <xdr:colOff>114300</xdr:colOff>
      <xdr:row>97</xdr:row>
      <xdr:rowOff>60088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85392"/>
          <a:ext cx="889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136407</xdr:rowOff>
    </xdr:from>
    <xdr:to>
      <xdr:col>24</xdr:col>
      <xdr:colOff>114300</xdr:colOff>
      <xdr:row>97</xdr:row>
      <xdr:rowOff>66557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114834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128736</xdr:rowOff>
    </xdr:from>
    <xdr:to>
      <xdr:col>20</xdr:col>
      <xdr:colOff>38100</xdr:colOff>
      <xdr:row>97</xdr:row>
      <xdr:rowOff>58886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8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75413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6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134153</xdr:rowOff>
    </xdr:from>
    <xdr:to>
      <xdr:col>15</xdr:col>
      <xdr:colOff>101600</xdr:colOff>
      <xdr:row>97</xdr:row>
      <xdr:rowOff>64303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9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80830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6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3942</xdr:rowOff>
    </xdr:from>
    <xdr:to>
      <xdr:col>10</xdr:col>
      <xdr:colOff>165100</xdr:colOff>
      <xdr:row>97</xdr:row>
      <xdr:rowOff>105542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96669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2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9288</xdr:rowOff>
    </xdr:from>
    <xdr:to>
      <xdr:col>6</xdr:col>
      <xdr:colOff>38100</xdr:colOff>
      <xdr:row>97</xdr:row>
      <xdr:rowOff>110888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102015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3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12337</xdr:rowOff>
    </xdr:from>
    <xdr:to>
      <xdr:col>55</xdr:col>
      <xdr:colOff>0</xdr:colOff>
      <xdr:row>38</xdr:row>
      <xdr:rowOff>46954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27437"/>
          <a:ext cx="8382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46954</xdr:rowOff>
    </xdr:from>
    <xdr:to>
      <xdr:col>50</xdr:col>
      <xdr:colOff>114300</xdr:colOff>
      <xdr:row>38</xdr:row>
      <xdr:rowOff>49893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6205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42382</xdr:rowOff>
    </xdr:from>
    <xdr:to>
      <xdr:col>45</xdr:col>
      <xdr:colOff>177800</xdr:colOff>
      <xdr:row>38</xdr:row>
      <xdr:rowOff>49893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5748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42382</xdr:rowOff>
    </xdr:from>
    <xdr:to>
      <xdr:col>41</xdr:col>
      <xdr:colOff>50800</xdr:colOff>
      <xdr:row>38</xdr:row>
      <xdr:rowOff>56751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57482"/>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132987</xdr:rowOff>
    </xdr:from>
    <xdr:to>
      <xdr:col>55</xdr:col>
      <xdr:colOff>50800</xdr:colOff>
      <xdr:row>38</xdr:row>
      <xdr:rowOff>63137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111414</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55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167604</xdr:rowOff>
    </xdr:from>
    <xdr:to>
      <xdr:col>50</xdr:col>
      <xdr:colOff>165100</xdr:colOff>
      <xdr:row>38</xdr:row>
      <xdr:rowOff>97754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88881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03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170543</xdr:rowOff>
    </xdr:from>
    <xdr:to>
      <xdr:col>46</xdr:col>
      <xdr:colOff>38100</xdr:colOff>
      <xdr:row>38</xdr:row>
      <xdr:rowOff>100693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91820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0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163032</xdr:rowOff>
    </xdr:from>
    <xdr:to>
      <xdr:col>41</xdr:col>
      <xdr:colOff>101600</xdr:colOff>
      <xdr:row>38</xdr:row>
      <xdr:rowOff>93182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84309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9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5951</xdr:rowOff>
    </xdr:from>
    <xdr:to>
      <xdr:col>36</xdr:col>
      <xdr:colOff>165100</xdr:colOff>
      <xdr:row>38</xdr:row>
      <xdr:rowOff>107551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98678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13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37599</xdr:rowOff>
    </xdr:from>
    <xdr:to>
      <xdr:col>55</xdr:col>
      <xdr:colOff>0</xdr:colOff>
      <xdr:row>56</xdr:row>
      <xdr:rowOff>57693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38799"/>
          <a:ext cx="8382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37599</xdr:rowOff>
    </xdr:from>
    <xdr:to>
      <xdr:col>50</xdr:col>
      <xdr:colOff>114300</xdr:colOff>
      <xdr:row>56</xdr:row>
      <xdr:rowOff>148730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38799"/>
          <a:ext cx="889000" cy="1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149971</xdr:rowOff>
    </xdr:from>
    <xdr:to>
      <xdr:col>45</xdr:col>
      <xdr:colOff>177800</xdr:colOff>
      <xdr:row>56</xdr:row>
      <xdr:rowOff>148730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79721"/>
          <a:ext cx="889000" cy="17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149971</xdr:rowOff>
    </xdr:from>
    <xdr:to>
      <xdr:col>41</xdr:col>
      <xdr:colOff>50800</xdr:colOff>
      <xdr:row>57</xdr:row>
      <xdr:rowOff>6106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579721"/>
          <a:ext cx="889000" cy="19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6893</xdr:rowOff>
    </xdr:from>
    <xdr:to>
      <xdr:col>55</xdr:col>
      <xdr:colOff>50800</xdr:colOff>
      <xdr:row>56</xdr:row>
      <xdr:rowOff>108493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29770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158249</xdr:rowOff>
    </xdr:from>
    <xdr:to>
      <xdr:col>50</xdr:col>
      <xdr:colOff>165100</xdr:colOff>
      <xdr:row>56</xdr:row>
      <xdr:rowOff>88399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8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104926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97930</xdr:rowOff>
    </xdr:from>
    <xdr:to>
      <xdr:col>46</xdr:col>
      <xdr:colOff>38100</xdr:colOff>
      <xdr:row>57</xdr:row>
      <xdr:rowOff>28080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44607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7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99171</xdr:rowOff>
    </xdr:from>
    <xdr:to>
      <xdr:col>41</xdr:col>
      <xdr:colOff>101600</xdr:colOff>
      <xdr:row>56</xdr:row>
      <xdr:rowOff>29321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45848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0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126756</xdr:rowOff>
    </xdr:from>
    <xdr:to>
      <xdr:col>36</xdr:col>
      <xdr:colOff>165100</xdr:colOff>
      <xdr:row>57</xdr:row>
      <xdr:rowOff>56906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2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73433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0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138663</xdr:rowOff>
    </xdr:from>
    <xdr:to>
      <xdr:col>55</xdr:col>
      <xdr:colOff>0</xdr:colOff>
      <xdr:row>78</xdr:row>
      <xdr:rowOff>4594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40313"/>
          <a:ext cx="838200" cy="3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74389</xdr:rowOff>
    </xdr:from>
    <xdr:to>
      <xdr:col>50</xdr:col>
      <xdr:colOff>114300</xdr:colOff>
      <xdr:row>77</xdr:row>
      <xdr:rowOff>138663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76039"/>
          <a:ext cx="889000" cy="6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74389</xdr:rowOff>
    </xdr:from>
    <xdr:to>
      <xdr:col>45</xdr:col>
      <xdr:colOff>177800</xdr:colOff>
      <xdr:row>77</xdr:row>
      <xdr:rowOff>97098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76039"/>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97098</xdr:rowOff>
    </xdr:from>
    <xdr:to>
      <xdr:col>41</xdr:col>
      <xdr:colOff>50800</xdr:colOff>
      <xdr:row>78</xdr:row>
      <xdr:rowOff>20678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98748"/>
          <a:ext cx="889000" cy="9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125244</xdr:rowOff>
    </xdr:from>
    <xdr:to>
      <xdr:col>55</xdr:col>
      <xdr:colOff>50800</xdr:colOff>
      <xdr:row>78</xdr:row>
      <xdr:rowOff>55394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84621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87863</xdr:rowOff>
    </xdr:from>
    <xdr:to>
      <xdr:col>50</xdr:col>
      <xdr:colOff>165100</xdr:colOff>
      <xdr:row>78</xdr:row>
      <xdr:rowOff>18013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34540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23589</xdr:rowOff>
    </xdr:from>
    <xdr:to>
      <xdr:col>46</xdr:col>
      <xdr:colOff>38100</xdr:colOff>
      <xdr:row>77</xdr:row>
      <xdr:rowOff>125189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141716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46298</xdr:rowOff>
    </xdr:from>
    <xdr:to>
      <xdr:col>41</xdr:col>
      <xdr:colOff>101600</xdr:colOff>
      <xdr:row>77</xdr:row>
      <xdr:rowOff>147898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164425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141328</xdr:rowOff>
    </xdr:from>
    <xdr:to>
      <xdr:col>36</xdr:col>
      <xdr:colOff>165100</xdr:colOff>
      <xdr:row>78</xdr:row>
      <xdr:rowOff>71478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88005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1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5367</xdr:rowOff>
    </xdr:from>
    <xdr:to>
      <xdr:col>55</xdr:col>
      <xdr:colOff>0</xdr:colOff>
      <xdr:row>97</xdr:row>
      <xdr:rowOff>10420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36017"/>
          <a:ext cx="8382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161500</xdr:rowOff>
    </xdr:from>
    <xdr:to>
      <xdr:col>50</xdr:col>
      <xdr:colOff>114300</xdr:colOff>
      <xdr:row>97</xdr:row>
      <xdr:rowOff>5367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20700"/>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125329</xdr:rowOff>
    </xdr:from>
    <xdr:to>
      <xdr:col>45</xdr:col>
      <xdr:colOff>177800</xdr:colOff>
      <xdr:row>96</xdr:row>
      <xdr:rowOff>161500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584529"/>
          <a:ext cx="889000" cy="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125329</xdr:rowOff>
    </xdr:from>
    <xdr:to>
      <xdr:col>41</xdr:col>
      <xdr:colOff>50800</xdr:colOff>
      <xdr:row>96</xdr:row>
      <xdr:rowOff>143273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84529"/>
          <a:ext cx="889000" cy="1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131070</xdr:rowOff>
    </xdr:from>
    <xdr:to>
      <xdr:col>55</xdr:col>
      <xdr:colOff>50800</xdr:colOff>
      <xdr:row>97</xdr:row>
      <xdr:rowOff>61220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109497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126017</xdr:rowOff>
    </xdr:from>
    <xdr:to>
      <xdr:col>50</xdr:col>
      <xdr:colOff>165100</xdr:colOff>
      <xdr:row>97</xdr:row>
      <xdr:rowOff>56167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47294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110700</xdr:rowOff>
    </xdr:from>
    <xdr:to>
      <xdr:col>46</xdr:col>
      <xdr:colOff>38100</xdr:colOff>
      <xdr:row>97</xdr:row>
      <xdr:rowOff>40850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31977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74529</xdr:rowOff>
    </xdr:from>
    <xdr:to>
      <xdr:col>41</xdr:col>
      <xdr:colOff>101600</xdr:colOff>
      <xdr:row>97</xdr:row>
      <xdr:rowOff>4679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167256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2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92473</xdr:rowOff>
    </xdr:from>
    <xdr:to>
      <xdr:col>36</xdr:col>
      <xdr:colOff>165100</xdr:colOff>
      <xdr:row>97</xdr:row>
      <xdr:rowOff>22623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5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39150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32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116794</xdr:rowOff>
    </xdr:from>
    <xdr:to>
      <xdr:col>85</xdr:col>
      <xdr:colOff>127000</xdr:colOff>
      <xdr:row>36</xdr:row>
      <xdr:rowOff>10015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17544"/>
          <a:ext cx="838200" cy="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10015</xdr:rowOff>
    </xdr:from>
    <xdr:to>
      <xdr:col>81</xdr:col>
      <xdr:colOff>50800</xdr:colOff>
      <xdr:row>36</xdr:row>
      <xdr:rowOff>11981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82215"/>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11981</xdr:rowOff>
    </xdr:from>
    <xdr:to>
      <xdr:col>76</xdr:col>
      <xdr:colOff>114300</xdr:colOff>
      <xdr:row>36</xdr:row>
      <xdr:rowOff>20234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84181"/>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19045</xdr:rowOff>
    </xdr:from>
    <xdr:to>
      <xdr:col>71</xdr:col>
      <xdr:colOff>177800</xdr:colOff>
      <xdr:row>36</xdr:row>
      <xdr:rowOff>20234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19124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65994</xdr:rowOff>
    </xdr:from>
    <xdr:to>
      <xdr:col>85</xdr:col>
      <xdr:colOff>177800</xdr:colOff>
      <xdr:row>35</xdr:row>
      <xdr:rowOff>167594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44421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130665</xdr:rowOff>
    </xdr:from>
    <xdr:to>
      <xdr:col>81</xdr:col>
      <xdr:colOff>101600</xdr:colOff>
      <xdr:row>36</xdr:row>
      <xdr:rowOff>60815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51942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2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132631</xdr:rowOff>
    </xdr:from>
    <xdr:to>
      <xdr:col>76</xdr:col>
      <xdr:colOff>165100</xdr:colOff>
      <xdr:row>36</xdr:row>
      <xdr:rowOff>62781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53908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140884</xdr:rowOff>
    </xdr:from>
    <xdr:to>
      <xdr:col>72</xdr:col>
      <xdr:colOff>38100</xdr:colOff>
      <xdr:row>36</xdr:row>
      <xdr:rowOff>71034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62161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3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139695</xdr:rowOff>
    </xdr:from>
    <xdr:to>
      <xdr:col>67</xdr:col>
      <xdr:colOff>101600</xdr:colOff>
      <xdr:row>36</xdr:row>
      <xdr:rowOff>69845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4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60972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3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128023</xdr:rowOff>
    </xdr:from>
    <xdr:to>
      <xdr:col>85</xdr:col>
      <xdr:colOff>127000</xdr:colOff>
      <xdr:row>57</xdr:row>
      <xdr:rowOff>16197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29223"/>
          <a:ext cx="838200" cy="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128023</xdr:rowOff>
    </xdr:from>
    <xdr:to>
      <xdr:col>81</xdr:col>
      <xdr:colOff>50800</xdr:colOff>
      <xdr:row>57</xdr:row>
      <xdr:rowOff>62168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29223"/>
          <a:ext cx="889000" cy="10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20636</xdr:rowOff>
    </xdr:from>
    <xdr:to>
      <xdr:col>76</xdr:col>
      <xdr:colOff>114300</xdr:colOff>
      <xdr:row>57</xdr:row>
      <xdr:rowOff>62168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93286"/>
          <a:ext cx="889000" cy="4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20636</xdr:rowOff>
    </xdr:from>
    <xdr:to>
      <xdr:col>71</xdr:col>
      <xdr:colOff>177800</xdr:colOff>
      <xdr:row>57</xdr:row>
      <xdr:rowOff>70580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93286"/>
          <a:ext cx="889000" cy="4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136847</xdr:rowOff>
    </xdr:from>
    <xdr:to>
      <xdr:col>85</xdr:col>
      <xdr:colOff>177800</xdr:colOff>
      <xdr:row>57</xdr:row>
      <xdr:rowOff>66997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115274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77223</xdr:rowOff>
    </xdr:from>
    <xdr:to>
      <xdr:col>81</xdr:col>
      <xdr:colOff>101600</xdr:colOff>
      <xdr:row>57</xdr:row>
      <xdr:rowOff>7373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23900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11368</xdr:rowOff>
    </xdr:from>
    <xdr:to>
      <xdr:col>76</xdr:col>
      <xdr:colOff>165100</xdr:colOff>
      <xdr:row>57</xdr:row>
      <xdr:rowOff>112968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104095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7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141286</xdr:rowOff>
    </xdr:from>
    <xdr:to>
      <xdr:col>72</xdr:col>
      <xdr:colOff>38100</xdr:colOff>
      <xdr:row>57</xdr:row>
      <xdr:rowOff>71436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62563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3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19780</xdr:rowOff>
    </xdr:from>
    <xdr:to>
      <xdr:col>67</xdr:col>
      <xdr:colOff>101600</xdr:colOff>
      <xdr:row>57</xdr:row>
      <xdr:rowOff>121380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112507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15303</xdr:rowOff>
    </xdr:from>
    <xdr:to>
      <xdr:col>85</xdr:col>
      <xdr:colOff>127000</xdr:colOff>
      <xdr:row>78</xdr:row>
      <xdr:rowOff>65697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388403"/>
          <a:ext cx="838200" cy="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90945</xdr:rowOff>
    </xdr:from>
    <xdr:to>
      <xdr:col>81</xdr:col>
      <xdr:colOff>50800</xdr:colOff>
      <xdr:row>78</xdr:row>
      <xdr:rowOff>15303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292595"/>
          <a:ext cx="889000" cy="9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90945</xdr:rowOff>
    </xdr:from>
    <xdr:to>
      <xdr:col>76</xdr:col>
      <xdr:colOff>114300</xdr:colOff>
      <xdr:row>78</xdr:row>
      <xdr:rowOff>24955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292595"/>
          <a:ext cx="889000" cy="10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24955</xdr:rowOff>
    </xdr:from>
    <xdr:to>
      <xdr:col>71</xdr:col>
      <xdr:colOff>177800</xdr:colOff>
      <xdr:row>78</xdr:row>
      <xdr:rowOff>144030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398055"/>
          <a:ext cx="889000" cy="1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14897</xdr:rowOff>
    </xdr:from>
    <xdr:to>
      <xdr:col>85</xdr:col>
      <xdr:colOff>177800</xdr:colOff>
      <xdr:row>78</xdr:row>
      <xdr:rowOff>116497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37774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3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135953</xdr:rowOff>
    </xdr:from>
    <xdr:to>
      <xdr:col>81</xdr:col>
      <xdr:colOff>101600</xdr:colOff>
      <xdr:row>78</xdr:row>
      <xdr:rowOff>66103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82630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11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40145</xdr:rowOff>
    </xdr:from>
    <xdr:to>
      <xdr:col>76</xdr:col>
      <xdr:colOff>165100</xdr:colOff>
      <xdr:row>77</xdr:row>
      <xdr:rowOff>141745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2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158272</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0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145605</xdr:rowOff>
    </xdr:from>
    <xdr:to>
      <xdr:col>72</xdr:col>
      <xdr:colOff>38100</xdr:colOff>
      <xdr:row>78</xdr:row>
      <xdr:rowOff>75755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92282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93230</xdr:rowOff>
    </xdr:from>
    <xdr:to>
      <xdr:col>67</xdr:col>
      <xdr:colOff>101600</xdr:colOff>
      <xdr:row>79</xdr:row>
      <xdr:rowOff>23380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14507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5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15847</xdr:rowOff>
    </xdr:from>
    <xdr:to>
      <xdr:col>85</xdr:col>
      <xdr:colOff>127000</xdr:colOff>
      <xdr:row>98</xdr:row>
      <xdr:rowOff>21237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17947"/>
          <a:ext cx="8382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21237</xdr:rowOff>
    </xdr:from>
    <xdr:to>
      <xdr:col>81</xdr:col>
      <xdr:colOff>50800</xdr:colOff>
      <xdr:row>98</xdr:row>
      <xdr:rowOff>37114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23337"/>
          <a:ext cx="889000" cy="1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37114</xdr:rowOff>
    </xdr:from>
    <xdr:to>
      <xdr:col>76</xdr:col>
      <xdr:colOff>114300</xdr:colOff>
      <xdr:row>98</xdr:row>
      <xdr:rowOff>46027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39214"/>
          <a:ext cx="8890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46027</xdr:rowOff>
    </xdr:from>
    <xdr:to>
      <xdr:col>71</xdr:col>
      <xdr:colOff>177800</xdr:colOff>
      <xdr:row>98</xdr:row>
      <xdr:rowOff>55680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48127"/>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136497</xdr:rowOff>
    </xdr:from>
    <xdr:to>
      <xdr:col>85</xdr:col>
      <xdr:colOff>177800</xdr:colOff>
      <xdr:row>98</xdr:row>
      <xdr:rowOff>66647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141887</xdr:rowOff>
    </xdr:from>
    <xdr:to>
      <xdr:col>81</xdr:col>
      <xdr:colOff>101600</xdr:colOff>
      <xdr:row>98</xdr:row>
      <xdr:rowOff>72037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7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63164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157764</xdr:rowOff>
    </xdr:from>
    <xdr:to>
      <xdr:col>76</xdr:col>
      <xdr:colOff>165100</xdr:colOff>
      <xdr:row>98</xdr:row>
      <xdr:rowOff>87914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79041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166677</xdr:rowOff>
    </xdr:from>
    <xdr:to>
      <xdr:col>72</xdr:col>
      <xdr:colOff>38100</xdr:colOff>
      <xdr:row>98</xdr:row>
      <xdr:rowOff>96827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9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87954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4880</xdr:rowOff>
    </xdr:from>
    <xdr:to>
      <xdr:col>67</xdr:col>
      <xdr:colOff>101600</xdr:colOff>
      <xdr:row>98</xdr:row>
      <xdr:rowOff>106480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97607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・総務費に関しては、住民一人当たりのコストが</a:t>
          </a:r>
          <a:r>
            <a:rPr kumimoji="1" lang="en-US" altLang="ja-JP" sz="1300">
              <a:latin typeface="ＭＳ Ｐゴシック" panose="020B0600070205080204" pitchFamily="50" charset="-128"/>
              <a:ea typeface="ＭＳ Ｐゴシック" panose="020B0600070205080204" pitchFamily="50" charset="-128"/>
            </a:rPr>
            <a:t>169,850</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16,028</a:t>
          </a:r>
          <a:r>
            <a:rPr kumimoji="1" lang="ja-JP" altLang="en-US" sz="1300">
              <a:latin typeface="ＭＳ Ｐゴシック" panose="020B0600070205080204" pitchFamily="50" charset="-128"/>
              <a:ea typeface="ＭＳ Ｐゴシック" panose="020B0600070205080204" pitchFamily="50" charset="-128"/>
            </a:rPr>
            <a:t>円増となった。これは、ふるさと寄附金の歳入減に伴い基金積立金</a:t>
          </a:r>
          <a:r>
            <a:rPr kumimoji="1" lang="en-US" altLang="ja-JP" sz="1300">
              <a:latin typeface="ＭＳ Ｐゴシック" panose="020B0600070205080204" pitchFamily="50" charset="-128"/>
              <a:ea typeface="ＭＳ Ｐゴシック" panose="020B0600070205080204" pitchFamily="50" charset="-128"/>
            </a:rPr>
            <a:t>122,401</a:t>
          </a:r>
          <a:r>
            <a:rPr kumimoji="1" lang="ja-JP" altLang="en-US" sz="1300">
              <a:latin typeface="ＭＳ Ｐゴシック" panose="020B0600070205080204" pitchFamily="50" charset="-128"/>
              <a:ea typeface="ＭＳ Ｐゴシック" panose="020B0600070205080204" pitchFamily="50" charset="-128"/>
            </a:rPr>
            <a:t>千円が減となったものの、将来の公共施設等の整備に備えて、公共施設等整備基金積立金が</a:t>
          </a:r>
          <a:r>
            <a:rPr kumimoji="1" lang="en-US" altLang="ja-JP" sz="1300">
              <a:latin typeface="ＭＳ Ｐゴシック" panose="020B0600070205080204" pitchFamily="50" charset="-128"/>
              <a:ea typeface="ＭＳ Ｐゴシック" panose="020B0600070205080204" pitchFamily="50" charset="-128"/>
            </a:rPr>
            <a:t>336,692</a:t>
          </a:r>
          <a:r>
            <a:rPr kumimoji="1" lang="ja-JP" altLang="en-US" sz="1300">
              <a:latin typeface="ＭＳ Ｐゴシック" panose="020B0600070205080204" pitchFamily="50" charset="-128"/>
              <a:ea typeface="ＭＳ Ｐゴシック" panose="020B0600070205080204" pitchFamily="50" charset="-128"/>
            </a:rPr>
            <a:t>千円増となったこと等によるもの。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・民生費に関しては、住民一人当たりのコストが</a:t>
          </a:r>
          <a:r>
            <a:rPr kumimoji="1" lang="en-US" altLang="ja-JP" sz="1300">
              <a:latin typeface="ＭＳ Ｐゴシック" panose="020B0600070205080204" pitchFamily="50" charset="-128"/>
              <a:ea typeface="ＭＳ Ｐゴシック" panose="020B0600070205080204" pitchFamily="50" charset="-128"/>
            </a:rPr>
            <a:t>254,399</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16,102</a:t>
          </a:r>
          <a:r>
            <a:rPr kumimoji="1" lang="ja-JP" altLang="en-US" sz="1300">
              <a:latin typeface="ＭＳ Ｐゴシック" panose="020B0600070205080204" pitchFamily="50" charset="-128"/>
              <a:ea typeface="ＭＳ Ｐゴシック" panose="020B0600070205080204" pitchFamily="50" charset="-128"/>
            </a:rPr>
            <a:t>円増となった。これは、電力・ガス・食料品等価格高騰重点支援給付金</a:t>
          </a:r>
          <a:r>
            <a:rPr kumimoji="1" lang="en-US" altLang="ja-JP" sz="1300">
              <a:latin typeface="ＭＳ Ｐゴシック" panose="020B0600070205080204" pitchFamily="50" charset="-128"/>
              <a:ea typeface="ＭＳ Ｐゴシック" panose="020B0600070205080204" pitchFamily="50" charset="-128"/>
            </a:rPr>
            <a:t>180,150</a:t>
          </a:r>
          <a:r>
            <a:rPr kumimoji="1" lang="ja-JP" altLang="en-US" sz="1300">
              <a:latin typeface="ＭＳ Ｐゴシック" panose="020B0600070205080204" pitchFamily="50" charset="-128"/>
              <a:ea typeface="ＭＳ Ｐゴシック" panose="020B0600070205080204" pitchFamily="50" charset="-128"/>
            </a:rPr>
            <a:t>千円増等によるもの。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・農林水産業費は、住民一人当たりのコストが</a:t>
          </a:r>
          <a:r>
            <a:rPr kumimoji="1" lang="en-US" altLang="ja-JP" sz="1300">
              <a:latin typeface="ＭＳ Ｐゴシック" panose="020B0600070205080204" pitchFamily="50" charset="-128"/>
              <a:ea typeface="ＭＳ Ｐゴシック" panose="020B0600070205080204" pitchFamily="50" charset="-128"/>
            </a:rPr>
            <a:t>65,762</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2,637</a:t>
          </a:r>
          <a:r>
            <a:rPr kumimoji="1" lang="ja-JP" altLang="en-US" sz="1300">
              <a:latin typeface="ＭＳ Ｐゴシック" panose="020B0600070205080204" pitchFamily="50" charset="-128"/>
              <a:ea typeface="ＭＳ Ｐゴシック" panose="020B0600070205080204" pitchFamily="50" charset="-128"/>
            </a:rPr>
            <a:t>円減となった。要因は、「団体営農業水路等長寿命化・防災減災事業費」</a:t>
          </a:r>
          <a:r>
            <a:rPr kumimoji="1" lang="en-US" altLang="ja-JP" sz="1300">
              <a:latin typeface="ＭＳ Ｐゴシック" panose="020B0600070205080204" pitchFamily="50" charset="-128"/>
              <a:ea typeface="ＭＳ Ｐゴシック" panose="020B0600070205080204" pitchFamily="50" charset="-128"/>
            </a:rPr>
            <a:t>59,612</a:t>
          </a:r>
          <a:r>
            <a:rPr kumimoji="1" lang="ja-JP" altLang="en-US" sz="1300">
              <a:latin typeface="ＭＳ Ｐゴシック" panose="020B0600070205080204" pitchFamily="50" charset="-128"/>
              <a:ea typeface="ＭＳ Ｐゴシック" panose="020B0600070205080204" pitchFamily="50" charset="-128"/>
            </a:rPr>
            <a:t>千円の増となったものの、養豚経営体の施設（子豚育成豚舎）整備支援のための「畜産競争力強化整備事業補助金」</a:t>
          </a:r>
          <a:r>
            <a:rPr kumimoji="1" lang="en-US" altLang="ja-JP" sz="1300">
              <a:latin typeface="ＭＳ Ｐゴシック" panose="020B0600070205080204" pitchFamily="50" charset="-128"/>
              <a:ea typeface="ＭＳ Ｐゴシック" panose="020B0600070205080204" pitchFamily="50" charset="-128"/>
            </a:rPr>
            <a:t>129,998</a:t>
          </a:r>
          <a:r>
            <a:rPr kumimoji="1" lang="ja-JP" altLang="en-US" sz="1300">
              <a:latin typeface="ＭＳ Ｐゴシック" panose="020B0600070205080204" pitchFamily="50" charset="-128"/>
              <a:ea typeface="ＭＳ Ｐゴシック" panose="020B0600070205080204" pitchFamily="50" charset="-128"/>
            </a:rPr>
            <a:t>千円の皆減等によるもの。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・教育費は、住民一人当たりのコストが</a:t>
          </a:r>
          <a:r>
            <a:rPr kumimoji="1" lang="en-US" altLang="ja-JP" sz="1300">
              <a:latin typeface="ＭＳ Ｐゴシック" panose="020B0600070205080204" pitchFamily="50" charset="-128"/>
              <a:ea typeface="ＭＳ Ｐゴシック" panose="020B0600070205080204" pitchFamily="50" charset="-128"/>
            </a:rPr>
            <a:t>64,513</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13,041</a:t>
          </a:r>
          <a:r>
            <a:rPr kumimoji="1" lang="ja-JP" altLang="en-US" sz="1300">
              <a:latin typeface="ＭＳ Ｐゴシック" panose="020B0600070205080204" pitchFamily="50" charset="-128"/>
              <a:ea typeface="ＭＳ Ｐゴシック" panose="020B0600070205080204" pitchFamily="50" charset="-128"/>
            </a:rPr>
            <a:t>円減となった。これは、えびの市文化センター改修事業費</a:t>
          </a:r>
          <a:r>
            <a:rPr kumimoji="1" lang="en-US" altLang="ja-JP" sz="1300">
              <a:latin typeface="ＭＳ Ｐゴシック" panose="020B0600070205080204" pitchFamily="50" charset="-128"/>
              <a:ea typeface="ＭＳ Ｐゴシック" panose="020B0600070205080204" pitchFamily="50" charset="-128"/>
            </a:rPr>
            <a:t>76,488</a:t>
          </a:r>
          <a:r>
            <a:rPr kumimoji="1" lang="ja-JP" altLang="en-US" sz="1300">
              <a:latin typeface="ＭＳ Ｐゴシック" panose="020B0600070205080204" pitchFamily="50" charset="-128"/>
              <a:ea typeface="ＭＳ Ｐゴシック" panose="020B0600070205080204" pitchFamily="50" charset="-128"/>
            </a:rPr>
            <a:t>千円の減、永山運動公園整備事業工事費</a:t>
          </a:r>
          <a:r>
            <a:rPr kumimoji="1" lang="en-US" altLang="ja-JP" sz="1300">
              <a:latin typeface="ＭＳ Ｐゴシック" panose="020B0600070205080204" pitchFamily="50" charset="-128"/>
              <a:ea typeface="ＭＳ Ｐゴシック" panose="020B0600070205080204" pitchFamily="50" charset="-128"/>
            </a:rPr>
            <a:t>321,274</a:t>
          </a:r>
          <a:r>
            <a:rPr kumimoji="1" lang="ja-JP" altLang="en-US" sz="1300">
              <a:latin typeface="ＭＳ Ｐゴシック" panose="020B0600070205080204" pitchFamily="50" charset="-128"/>
              <a:ea typeface="ＭＳ Ｐゴシック" panose="020B0600070205080204" pitchFamily="50" charset="-128"/>
            </a:rPr>
            <a:t>千円の皆減等によるもの。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財政調整基金残高は、心のふるさと寄附金の収入額が想定より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億円程度下回ったことにより、歳入の不足分を補うために取り崩したことを主な要因として、前年度より</a:t>
          </a:r>
          <a:r>
            <a:rPr kumimoji="1" lang="en-US" altLang="ja-JP" sz="1400">
              <a:latin typeface="ＭＳ ゴシック" pitchFamily="49" charset="-128"/>
              <a:ea typeface="ＭＳ ゴシック" pitchFamily="49" charset="-128"/>
            </a:rPr>
            <a:t>168,105</a:t>
          </a:r>
          <a:r>
            <a:rPr kumimoji="1" lang="ja-JP" altLang="en-US" sz="1400">
              <a:latin typeface="ＭＳ ゴシック" pitchFamily="49" charset="-128"/>
              <a:ea typeface="ＭＳ ゴシック" pitchFamily="49" charset="-128"/>
            </a:rPr>
            <a:t>千円減となった。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実質収支額は、対前年度比</a:t>
          </a:r>
          <a:r>
            <a:rPr kumimoji="1" lang="en-US" altLang="ja-JP" sz="1400">
              <a:latin typeface="ＭＳ ゴシック" pitchFamily="49" charset="-128"/>
              <a:ea typeface="ＭＳ ゴシック" pitchFamily="49" charset="-128"/>
            </a:rPr>
            <a:t>6.11</a:t>
          </a:r>
          <a:r>
            <a:rPr kumimoji="1" lang="ja-JP" altLang="en-US" sz="1400">
              <a:latin typeface="ＭＳ ゴシック" pitchFamily="49" charset="-128"/>
              <a:ea typeface="ＭＳ ゴシック" pitchFamily="49" charset="-128"/>
            </a:rPr>
            <a:t>ポイントの大幅減となったが、引き続き黒字状態を維持している。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実質収支は引き続きすべての会計において黒字であり、連結実質赤字比率は算出されなかった。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一般会計に関して、ここ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年において最大</a:t>
          </a:r>
          <a:r>
            <a:rPr kumimoji="1" lang="en-US" altLang="ja-JP" sz="1400">
              <a:latin typeface="ＭＳ ゴシック" pitchFamily="49" charset="-128"/>
              <a:ea typeface="ＭＳ ゴシック" pitchFamily="49" charset="-128"/>
            </a:rPr>
            <a:t>10.12</a:t>
          </a:r>
          <a:r>
            <a:rPr kumimoji="1" lang="ja-JP" altLang="en-US" sz="1400">
              <a:latin typeface="ＭＳ ゴシック" pitchFamily="49" charset="-128"/>
              <a:ea typeface="ＭＳ ゴシック" pitchFamily="49" charset="-128"/>
            </a:rPr>
            <a:t>％、最少</a:t>
          </a:r>
          <a:r>
            <a:rPr kumimoji="1" lang="en-US" altLang="ja-JP" sz="1400">
              <a:latin typeface="ＭＳ ゴシック" pitchFamily="49" charset="-128"/>
              <a:ea typeface="ＭＳ ゴシック" pitchFamily="49" charset="-128"/>
            </a:rPr>
            <a:t>3.83</a:t>
          </a:r>
          <a:r>
            <a:rPr kumimoji="1" lang="ja-JP" altLang="en-US" sz="1400">
              <a:latin typeface="ＭＳ ゴシック" pitchFamily="49" charset="-128"/>
              <a:ea typeface="ＭＳ ゴシック" pitchFamily="49" charset="-128"/>
            </a:rPr>
            <a:t>％の間で推移している。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水道事業会計の標準財政規模比が増となっている要因としては、有形固定資産の取得による支出が減少したことにより、流動資産中の現金及び預金の額が増となっていることによる。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病院事業会計の標準財政規模比が減となった要因としては、電子カルテ導入等により、歳出増額が増加し黒字額が減少したことによるもの。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今後も、特別会計・公営企業会計ともに適切な運営に努める。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近年の大型事業実施に伴う起債の元利償還開始により元利償還金は増加の傾向にある。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今後、美化センターの改修等大型事業の実施が予定されており、起債額が増加することが見込まれる。その影響を軽減するため、起債対象事業の年度間の平準化に努める。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宮崎県えびの市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令和元年度以降の公営企業債等繰入見込額の増額は、産業団地整備事業債の借入れが主な要因となっている。今後、産業団地の売却が進むことにより、この公営企業債等繰入見込額は減少する見込みであ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今後も一般会計において、大型事業実施に伴う起債の元利償還金の増額が見込まれるため、起債対象事業の年度間の平準化に努める。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宮崎県えびの市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千万円に対し、取崩し額が約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億円の取り崩したものの、公共施設等整備基金を約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百万円積増したことによるもの。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本的には、それぞれの基金使途目的に基づいて積立て取崩しを行っていくが、喫緊の課題である公共施設の老朽化への対応や、今後実施する大型建設事業に備え、公共施設等整備基金を中心に特定目的基金の積立てを行う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公共施設等整備基金：公共施設の建設や維持補修に係る財源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心のふるさと基金：心のふるさと寄附金の寄附者が指定した地域福祉の充実・自然環境保全・伝統文化保全に関する事業等の財源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ぷらいど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基金：市民が実施するまちづくりを推進するため、市内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地区の地域運営協議会事業の財源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子育て支援対策基金：第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子以降の保育料無償化給付等に係る事業の財源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心のふるさと寄附金が減少したことにより基金積立金も減少したが、公共施設等整備基金の積立てが前年度より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万円増となったことにより、特定目的基金全体の令和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年度積立額は前年度より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ぷらいど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基金は、使途目的の事業の財源とするため基金を取り崩しているが、現在積立ては行っていないため、年々減少している。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それぞれの基金使途目的に基づいて積立て取崩しを行っていく。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心のふるさと寄附金の収入額が想定より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億円程度下回ったことにより、歳入の不足分を補うために取り崩したことで、前年度より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災害など不測の事態へ対応するための経費として、また収支の不足等に対応し安定した財政運営を行っていくため、実質収支の黒字を維持し、財政調整基金への積立額を確保していく。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年度に追加交付された普通交付税で措置された臨時財政対策債の元利償還金分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千円分を積み立て、令和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償還計画に基づきそれぞれの地方債を償還していき、収支のバランスを見ながら積立て取崩しを行っていく。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14315795</v>
      </c>
      <c r="BO4" s="436"/>
      <c r="BP4" s="436"/>
      <c r="BQ4" s="436"/>
      <c r="BR4" s="436"/>
      <c r="BS4" s="436"/>
      <c r="BT4" s="436"/>
      <c r="BU4" s="437"/>
      <c r="BV4" s="435">
        <v>14998313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3.8</v>
      </c>
      <c r="CU4" s="576"/>
      <c r="CV4" s="576"/>
      <c r="CW4" s="576"/>
      <c r="CX4" s="576"/>
      <c r="CY4" s="576"/>
      <c r="CZ4" s="576"/>
      <c r="DA4" s="577"/>
      <c r="DB4" s="575">
        <v>9.9</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13943295</v>
      </c>
      <c r="BO5" s="407"/>
      <c r="BP5" s="407"/>
      <c r="BQ5" s="407"/>
      <c r="BR5" s="407"/>
      <c r="BS5" s="407"/>
      <c r="BT5" s="407"/>
      <c r="BU5" s="408"/>
      <c r="BV5" s="406">
        <v>14221431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96.5</v>
      </c>
      <c r="CU5" s="404"/>
      <c r="CV5" s="404"/>
      <c r="CW5" s="404"/>
      <c r="CX5" s="404"/>
      <c r="CY5" s="404"/>
      <c r="CZ5" s="404"/>
      <c r="DA5" s="405"/>
      <c r="DB5" s="403">
        <v>92.3</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372500</v>
      </c>
      <c r="BO6" s="407"/>
      <c r="BP6" s="407"/>
      <c r="BQ6" s="407"/>
      <c r="BR6" s="407"/>
      <c r="BS6" s="407"/>
      <c r="BT6" s="407"/>
      <c r="BU6" s="408"/>
      <c r="BV6" s="406">
        <v>776882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v>
      </c>
      <c r="CU6" s="550"/>
      <c r="CV6" s="550"/>
      <c r="CW6" s="550"/>
      <c r="CX6" s="550"/>
      <c r="CY6" s="550"/>
      <c r="CZ6" s="550"/>
      <c r="DA6" s="551"/>
      <c r="DB6" s="549">
        <v>93.3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116281</v>
      </c>
      <c r="BO7" s="407"/>
      <c r="BP7" s="407"/>
      <c r="BQ7" s="407"/>
      <c r="BR7" s="407"/>
      <c r="BS7" s="407"/>
      <c r="BT7" s="407"/>
      <c r="BU7" s="408"/>
      <c r="BV7" s="406">
        <v>113116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6686388</v>
      </c>
      <c r="CU7" s="407"/>
      <c r="CV7" s="407"/>
      <c r="CW7" s="407"/>
      <c r="CX7" s="407"/>
      <c r="CY7" s="407"/>
      <c r="CZ7" s="407"/>
      <c r="DA7" s="408"/>
      <c r="DB7" s="406">
        <v>6676953</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256219</v>
      </c>
      <c r="BO8" s="407"/>
      <c r="BP8" s="407"/>
      <c r="BQ8" s="407"/>
      <c r="BR8" s="407"/>
      <c r="BS8" s="407"/>
      <c r="BT8" s="407"/>
      <c r="BU8" s="408"/>
      <c r="BV8" s="406">
        <v>663766</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0.35</v>
      </c>
      <c r="CU8" s="510"/>
      <c r="CV8" s="510"/>
      <c r="CW8" s="510"/>
      <c r="CX8" s="510"/>
      <c r="CY8" s="510"/>
      <c r="CZ8" s="510"/>
      <c r="DA8" s="511"/>
      <c r="DB8" s="509">
        <v>0.35</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17638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-407547</v>
      </c>
      <c r="BO9" s="407"/>
      <c r="BP9" s="407"/>
      <c r="BQ9" s="407"/>
      <c r="BR9" s="407"/>
      <c r="BS9" s="407"/>
      <c r="BT9" s="407"/>
      <c r="BU9" s="408"/>
      <c r="BV9" s="406">
        <v>-32451</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9.6999999999999993</v>
      </c>
      <c r="CU9" s="404"/>
      <c r="CV9" s="404"/>
      <c r="CW9" s="404"/>
      <c r="CX9" s="404"/>
      <c r="CY9" s="404"/>
      <c r="CZ9" s="404"/>
      <c r="DA9" s="405"/>
      <c r="DB9" s="403">
        <v>9.9</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19538</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331895</v>
      </c>
      <c r="BO10" s="407"/>
      <c r="BP10" s="407"/>
      <c r="BQ10" s="407"/>
      <c r="BR10" s="407"/>
      <c r="BS10" s="407"/>
      <c r="BT10" s="407"/>
      <c r="BU10" s="408"/>
      <c r="BV10" s="406">
        <v>348131</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17525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114</v>
      </c>
      <c r="AV12" s="465"/>
      <c r="AW12" s="465"/>
      <c r="AX12" s="465"/>
      <c r="AY12" s="420" t="s">
        <v>128</v>
      </c>
      <c r="AZ12" s="421"/>
      <c r="BA12" s="421"/>
      <c r="BB12" s="421"/>
      <c r="BC12" s="421"/>
      <c r="BD12" s="421"/>
      <c r="BE12" s="421"/>
      <c r="BF12" s="421"/>
      <c r="BG12" s="421"/>
      <c r="BH12" s="421"/>
      <c r="BI12" s="421"/>
      <c r="BJ12" s="421"/>
      <c r="BK12" s="421"/>
      <c r="BL12" s="421"/>
      <c r="BM12" s="422"/>
      <c r="BN12" s="406">
        <v>500000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17187</v>
      </c>
      <c r="S13" s="494"/>
      <c r="T13" s="494"/>
      <c r="U13" s="494"/>
      <c r="V13" s="495"/>
      <c r="W13" s="496" t="s">
        <v>131</v>
      </c>
      <c r="X13" s="392"/>
      <c r="Y13" s="392"/>
      <c r="Z13" s="392"/>
      <c r="AA13" s="392"/>
      <c r="AB13" s="393"/>
      <c r="AC13" s="359">
        <v>1869</v>
      </c>
      <c r="AD13" s="360"/>
      <c r="AE13" s="360"/>
      <c r="AF13" s="360"/>
      <c r="AG13" s="361"/>
      <c r="AH13" s="359">
        <v>2172</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-575652</v>
      </c>
      <c r="BO13" s="407"/>
      <c r="BP13" s="407"/>
      <c r="BQ13" s="407"/>
      <c r="BR13" s="407"/>
      <c r="BS13" s="407"/>
      <c r="BT13" s="407"/>
      <c r="BU13" s="408"/>
      <c r="BV13" s="406">
        <v>315680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4.2</v>
      </c>
      <c r="CU13" s="404"/>
      <c r="CV13" s="404"/>
      <c r="CW13" s="404"/>
      <c r="CX13" s="404"/>
      <c r="CY13" s="404"/>
      <c r="CZ13" s="404"/>
      <c r="DA13" s="405"/>
      <c r="DB13" s="403">
        <v>3.8</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18050</v>
      </c>
      <c r="S14" s="494"/>
      <c r="T14" s="494"/>
      <c r="U14" s="494"/>
      <c r="V14" s="495"/>
      <c r="W14" s="497"/>
      <c r="X14" s="395"/>
      <c r="Y14" s="395"/>
      <c r="Z14" s="395"/>
      <c r="AA14" s="395"/>
      <c r="AB14" s="396"/>
      <c r="AC14" s="486">
        <v>22.1</v>
      </c>
      <c r="AD14" s="487"/>
      <c r="AE14" s="487"/>
      <c r="AF14" s="487"/>
      <c r="AG14" s="488"/>
      <c r="AH14" s="486">
        <v>23.6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17679</v>
      </c>
      <c r="S15" s="494"/>
      <c r="T15" s="494"/>
      <c r="U15" s="494"/>
      <c r="V15" s="495"/>
      <c r="W15" s="496" t="s">
        <v>137</v>
      </c>
      <c r="X15" s="392"/>
      <c r="Y15" s="392"/>
      <c r="Z15" s="392"/>
      <c r="AA15" s="392"/>
      <c r="AB15" s="393"/>
      <c r="AC15" s="359">
        <v>1694</v>
      </c>
      <c r="AD15" s="360"/>
      <c r="AE15" s="360"/>
      <c r="AF15" s="360"/>
      <c r="AG15" s="361"/>
      <c r="AH15" s="359">
        <v>1877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2217879</v>
      </c>
      <c r="BO15" s="436"/>
      <c r="BP15" s="436"/>
      <c r="BQ15" s="436"/>
      <c r="BR15" s="436"/>
      <c r="BS15" s="436"/>
      <c r="BT15" s="436"/>
      <c r="BU15" s="437"/>
      <c r="BV15" s="435">
        <v>2171443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20</v>
      </c>
      <c r="AD16" s="487"/>
      <c r="AE16" s="487"/>
      <c r="AF16" s="487"/>
      <c r="AG16" s="488"/>
      <c r="AH16" s="486">
        <v>20.399999999999999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6104509</v>
      </c>
      <c r="BO16" s="407"/>
      <c r="BP16" s="407"/>
      <c r="BQ16" s="407"/>
      <c r="BR16" s="407"/>
      <c r="BS16" s="407"/>
      <c r="BT16" s="407"/>
      <c r="BU16" s="408"/>
      <c r="BV16" s="406">
        <v>6054517</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4911</v>
      </c>
      <c r="AD17" s="360"/>
      <c r="AE17" s="360"/>
      <c r="AF17" s="360"/>
      <c r="AG17" s="361"/>
      <c r="AH17" s="359">
        <v>5165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2764733</v>
      </c>
      <c r="BO17" s="407"/>
      <c r="BP17" s="407"/>
      <c r="BQ17" s="407"/>
      <c r="BR17" s="407"/>
      <c r="BS17" s="407"/>
      <c r="BT17" s="407"/>
      <c r="BU17" s="408"/>
      <c r="BV17" s="406">
        <v>2714411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282.93</v>
      </c>
      <c r="M18" s="459"/>
      <c r="N18" s="459"/>
      <c r="O18" s="459"/>
      <c r="P18" s="459"/>
      <c r="Q18" s="459"/>
      <c r="R18" s="460"/>
      <c r="S18" s="460"/>
      <c r="T18" s="460"/>
      <c r="U18" s="460"/>
      <c r="V18" s="461"/>
      <c r="W18" s="477"/>
      <c r="X18" s="478"/>
      <c r="Y18" s="478"/>
      <c r="Z18" s="478"/>
      <c r="AA18" s="478"/>
      <c r="AB18" s="502"/>
      <c r="AC18" s="376">
        <v>58</v>
      </c>
      <c r="AD18" s="377"/>
      <c r="AE18" s="377"/>
      <c r="AF18" s="377"/>
      <c r="AG18" s="462"/>
      <c r="AH18" s="376">
        <v>56.1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6488372</v>
      </c>
      <c r="BO18" s="407"/>
      <c r="BP18" s="407"/>
      <c r="BQ18" s="407"/>
      <c r="BR18" s="407"/>
      <c r="BS18" s="407"/>
      <c r="BT18" s="407"/>
      <c r="BU18" s="408"/>
      <c r="BV18" s="406">
        <v>6259705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62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9783391</v>
      </c>
      <c r="BO19" s="407"/>
      <c r="BP19" s="407"/>
      <c r="BQ19" s="407"/>
      <c r="BR19" s="407"/>
      <c r="BS19" s="407"/>
      <c r="BT19" s="407"/>
      <c r="BU19" s="408"/>
      <c r="BV19" s="406">
        <v>9393297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8050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8417181</v>
      </c>
      <c r="BO22" s="436"/>
      <c r="BP22" s="436"/>
      <c r="BQ22" s="436"/>
      <c r="BR22" s="436"/>
      <c r="BS22" s="436"/>
      <c r="BT22" s="436"/>
      <c r="BU22" s="437"/>
      <c r="BV22" s="435">
        <v>8857326</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8311556</v>
      </c>
      <c r="BO23" s="407"/>
      <c r="BP23" s="407"/>
      <c r="BQ23" s="407"/>
      <c r="BR23" s="407"/>
      <c r="BS23" s="407"/>
      <c r="BT23" s="407"/>
      <c r="BU23" s="408"/>
      <c r="BV23" s="406">
        <v>8681855</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7720</v>
      </c>
      <c r="R24" s="360"/>
      <c r="S24" s="360"/>
      <c r="T24" s="360"/>
      <c r="U24" s="360"/>
      <c r="V24" s="361"/>
      <c r="W24" s="449"/>
      <c r="X24" s="386"/>
      <c r="Y24" s="387"/>
      <c r="Z24" s="362" t="s">
        <v>162</v>
      </c>
      <c r="AA24" s="363"/>
      <c r="AB24" s="363"/>
      <c r="AC24" s="363"/>
      <c r="AD24" s="363"/>
      <c r="AE24" s="363"/>
      <c r="AF24" s="363"/>
      <c r="AG24" s="364"/>
      <c r="AH24" s="359">
        <v>223</v>
      </c>
      <c r="AI24" s="360"/>
      <c r="AJ24" s="360"/>
      <c r="AK24" s="360"/>
      <c r="AL24" s="361"/>
      <c r="AM24" s="359">
        <v>716499</v>
      </c>
      <c r="AN24" s="360"/>
      <c r="AO24" s="360"/>
      <c r="AP24" s="360"/>
      <c r="AQ24" s="360"/>
      <c r="AR24" s="361"/>
      <c r="AS24" s="359">
        <v>3213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5151340</v>
      </c>
      <c r="BO24" s="407"/>
      <c r="BP24" s="407"/>
      <c r="BQ24" s="407"/>
      <c r="BR24" s="407"/>
      <c r="BS24" s="407"/>
      <c r="BT24" s="407"/>
      <c r="BU24" s="408"/>
      <c r="BV24" s="406">
        <v>5274095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6160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1475592</v>
      </c>
      <c r="BO25" s="436"/>
      <c r="BP25" s="436"/>
      <c r="BQ25" s="436"/>
      <c r="BR25" s="436"/>
      <c r="BS25" s="436"/>
      <c r="BT25" s="436"/>
      <c r="BU25" s="437"/>
      <c r="BV25" s="435">
        <v>1779848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5570</v>
      </c>
      <c r="R26" s="360"/>
      <c r="S26" s="360"/>
      <c r="T26" s="360"/>
      <c r="U26" s="360"/>
      <c r="V26" s="361"/>
      <c r="W26" s="449"/>
      <c r="X26" s="386"/>
      <c r="Y26" s="387"/>
      <c r="Z26" s="362" t="s">
        <v>168</v>
      </c>
      <c r="AA26" s="417"/>
      <c r="AB26" s="417"/>
      <c r="AC26" s="417"/>
      <c r="AD26" s="417"/>
      <c r="AE26" s="417"/>
      <c r="AF26" s="417"/>
      <c r="AG26" s="418"/>
      <c r="AH26" s="359">
        <v>2</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171</v>
      </c>
      <c r="F27" s="363"/>
      <c r="G27" s="363"/>
      <c r="H27" s="363"/>
      <c r="I27" s="363"/>
      <c r="J27" s="363"/>
      <c r="K27" s="364"/>
      <c r="L27" s="359">
        <v>1</v>
      </c>
      <c r="M27" s="360"/>
      <c r="N27" s="360"/>
      <c r="O27" s="360"/>
      <c r="P27" s="361"/>
      <c r="Q27" s="359">
        <v>3570</v>
      </c>
      <c r="R27" s="360"/>
      <c r="S27" s="360"/>
      <c r="T27" s="360"/>
      <c r="U27" s="360"/>
      <c r="V27" s="361"/>
      <c r="W27" s="449"/>
      <c r="X27" s="386"/>
      <c r="Y27" s="387"/>
      <c r="Z27" s="362" t="s">
        <v>172</v>
      </c>
      <c r="AA27" s="363"/>
      <c r="AB27" s="363"/>
      <c r="AC27" s="363"/>
      <c r="AD27" s="363"/>
      <c r="AE27" s="363"/>
      <c r="AF27" s="363"/>
      <c r="AG27" s="364"/>
      <c r="AH27" s="359">
        <v>3</v>
      </c>
      <c r="AI27" s="360"/>
      <c r="AJ27" s="360"/>
      <c r="AK27" s="360"/>
      <c r="AL27" s="361"/>
      <c r="AM27" s="359">
        <v>11121</v>
      </c>
      <c r="AN27" s="360"/>
      <c r="AO27" s="360"/>
      <c r="AP27" s="360"/>
      <c r="AQ27" s="360"/>
      <c r="AR27" s="361"/>
      <c r="AS27" s="359">
        <v>3707</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3150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3392381</v>
      </c>
      <c r="BO28" s="436"/>
      <c r="BP28" s="436"/>
      <c r="BQ28" s="436"/>
      <c r="BR28" s="436"/>
      <c r="BS28" s="436"/>
      <c r="BT28" s="436"/>
      <c r="BU28" s="437"/>
      <c r="BV28" s="435">
        <v>3560486</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12</v>
      </c>
      <c r="M29" s="360"/>
      <c r="N29" s="360"/>
      <c r="O29" s="360"/>
      <c r="P29" s="361"/>
      <c r="Q29" s="359">
        <v>3040</v>
      </c>
      <c r="R29" s="360"/>
      <c r="S29" s="360"/>
      <c r="T29" s="360"/>
      <c r="U29" s="360"/>
      <c r="V29" s="361"/>
      <c r="W29" s="450"/>
      <c r="X29" s="451"/>
      <c r="Y29" s="452"/>
      <c r="Z29" s="362" t="s">
        <v>178</v>
      </c>
      <c r="AA29" s="363"/>
      <c r="AB29" s="363"/>
      <c r="AC29" s="363"/>
      <c r="AD29" s="363"/>
      <c r="AE29" s="363"/>
      <c r="AF29" s="363"/>
      <c r="AG29" s="364"/>
      <c r="AH29" s="359">
        <v>226</v>
      </c>
      <c r="AI29" s="360"/>
      <c r="AJ29" s="360"/>
      <c r="AK29" s="360"/>
      <c r="AL29" s="361"/>
      <c r="AM29" s="359">
        <v>727620</v>
      </c>
      <c r="AN29" s="360"/>
      <c r="AO29" s="360"/>
      <c r="AP29" s="360"/>
      <c r="AQ29" s="360"/>
      <c r="AR29" s="361"/>
      <c r="AS29" s="359">
        <v>3220</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121499</v>
      </c>
      <c r="BO29" s="407"/>
      <c r="BP29" s="407"/>
      <c r="BQ29" s="407"/>
      <c r="BR29" s="407"/>
      <c r="BS29" s="407"/>
      <c r="BT29" s="407"/>
      <c r="BU29" s="408"/>
      <c r="BV29" s="406">
        <v>96642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97.9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3660049</v>
      </c>
      <c r="BO30" s="441"/>
      <c r="BP30" s="441"/>
      <c r="BQ30" s="441"/>
      <c r="BR30" s="441"/>
      <c r="BS30" s="441"/>
      <c r="BT30" s="441"/>
      <c r="BU30" s="442"/>
      <c r="BV30" s="440">
        <v>3493669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IF('各会計、関係団体の財政状況及び健全化判断比率'!B34="","",'各会計、関係団体の財政状況及び健全化判断比率'!B34)</f>
        <v>産業団地整備事業特別会計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西諸広域行政事務組合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株式会社えびの</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介護保険特別会計（保険事業勘定）</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病院事業会計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宮崎県後期高齢者医療広域連合　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介護保険特別会計（介護サービス事業勘定）</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宮崎県後期高齢者医療広域連合　後期高齢者医療特別会計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宮崎県市町村総合事務組合　自治会館管理運営特別会計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JX7kTmQyXGqEffXylQ0BxMBcCn/Cdjk9NMgD+PPAPCDj72SMtOyUQzy12pIl7zEqV11Oqe6TXJX6J1rx469fUQ==" saltValue="e9j/ZWtR2G6slO2/hDZfX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2056576</v>
      </c>
      <c r="S5" s="664"/>
      <c r="T5" s="664"/>
      <c r="U5" s="664"/>
      <c r="V5" s="664"/>
      <c r="W5" s="664"/>
      <c r="X5" s="664"/>
      <c r="Y5" s="689"/>
      <c r="Z5" s="702">
        <v>14.4</v>
      </c>
      <c r="AA5" s="702"/>
      <c r="AB5" s="702"/>
      <c r="AC5" s="702"/>
      <c r="AD5" s="703">
        <v>2056576</v>
      </c>
      <c r="AE5" s="703"/>
      <c r="AF5" s="703"/>
      <c r="AG5" s="703"/>
      <c r="AH5" s="703"/>
      <c r="AI5" s="703"/>
      <c r="AJ5" s="703"/>
      <c r="AK5" s="703"/>
      <c r="AL5" s="690">
        <v>30.7</v>
      </c>
      <c r="AM5" s="672"/>
      <c r="AN5" s="672"/>
      <c r="AO5" s="691"/>
      <c r="AP5" s="666" t="s">
        <v>217</v>
      </c>
      <c r="AQ5" s="667"/>
      <c r="AR5" s="667"/>
      <c r="AS5" s="667"/>
      <c r="AT5" s="667"/>
      <c r="AU5" s="667"/>
      <c r="AV5" s="667"/>
      <c r="AW5" s="667"/>
      <c r="AX5" s="667"/>
      <c r="AY5" s="667"/>
      <c r="AZ5" s="667"/>
      <c r="BA5" s="667"/>
      <c r="BB5" s="667"/>
      <c r="BC5" s="667"/>
      <c r="BD5" s="667"/>
      <c r="BE5" s="667"/>
      <c r="BF5" s="668"/>
      <c r="BG5" s="608">
        <v>2051660</v>
      </c>
      <c r="BH5" s="609"/>
      <c r="BI5" s="609"/>
      <c r="BJ5" s="609"/>
      <c r="BK5" s="609"/>
      <c r="BL5" s="609"/>
      <c r="BM5" s="609"/>
      <c r="BN5" s="610"/>
      <c r="BO5" s="646">
        <v>99.8</v>
      </c>
      <c r="BP5" s="646"/>
      <c r="BQ5" s="646"/>
      <c r="BR5" s="646"/>
      <c r="BS5" s="647">
        <v>11898</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186215</v>
      </c>
      <c r="S6" s="609"/>
      <c r="T6" s="609"/>
      <c r="U6" s="609"/>
      <c r="V6" s="609"/>
      <c r="W6" s="609"/>
      <c r="X6" s="609"/>
      <c r="Y6" s="610"/>
      <c r="Z6" s="646">
        <v>1.3</v>
      </c>
      <c r="AA6" s="646"/>
      <c r="AB6" s="646"/>
      <c r="AC6" s="646"/>
      <c r="AD6" s="647">
        <v>186215</v>
      </c>
      <c r="AE6" s="647"/>
      <c r="AF6" s="647"/>
      <c r="AG6" s="647"/>
      <c r="AH6" s="647"/>
      <c r="AI6" s="647"/>
      <c r="AJ6" s="647"/>
      <c r="AK6" s="647"/>
      <c r="AL6" s="611">
        <v>2.8</v>
      </c>
      <c r="AM6" s="612"/>
      <c r="AN6" s="612"/>
      <c r="AO6" s="648"/>
      <c r="AP6" s="605" t="s">
        <v>222</v>
      </c>
      <c r="AQ6" s="606"/>
      <c r="AR6" s="606"/>
      <c r="AS6" s="606"/>
      <c r="AT6" s="606"/>
      <c r="AU6" s="606"/>
      <c r="AV6" s="606"/>
      <c r="AW6" s="606"/>
      <c r="AX6" s="606"/>
      <c r="AY6" s="606"/>
      <c r="AZ6" s="606"/>
      <c r="BA6" s="606"/>
      <c r="BB6" s="606"/>
      <c r="BC6" s="606"/>
      <c r="BD6" s="606"/>
      <c r="BE6" s="606"/>
      <c r="BF6" s="607"/>
      <c r="BG6" s="608">
        <v>2051660</v>
      </c>
      <c r="BH6" s="609"/>
      <c r="BI6" s="609"/>
      <c r="BJ6" s="609"/>
      <c r="BK6" s="609"/>
      <c r="BL6" s="609"/>
      <c r="BM6" s="609"/>
      <c r="BN6" s="610"/>
      <c r="BO6" s="646">
        <v>99.8</v>
      </c>
      <c r="BP6" s="646"/>
      <c r="BQ6" s="646"/>
      <c r="BR6" s="646"/>
      <c r="BS6" s="647">
        <v>11898</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125763</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125763</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261</v>
      </c>
      <c r="S7" s="609"/>
      <c r="T7" s="609"/>
      <c r="U7" s="609"/>
      <c r="V7" s="609"/>
      <c r="W7" s="609"/>
      <c r="X7" s="609"/>
      <c r="Y7" s="610"/>
      <c r="Z7" s="646">
        <v>0</v>
      </c>
      <c r="AA7" s="646"/>
      <c r="AB7" s="646"/>
      <c r="AC7" s="646"/>
      <c r="AD7" s="647">
        <v>261</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652311</v>
      </c>
      <c r="BH7" s="609"/>
      <c r="BI7" s="609"/>
      <c r="BJ7" s="609"/>
      <c r="BK7" s="609"/>
      <c r="BL7" s="609"/>
      <c r="BM7" s="609"/>
      <c r="BN7" s="610"/>
      <c r="BO7" s="646">
        <v>31.7</v>
      </c>
      <c r="BP7" s="646"/>
      <c r="BQ7" s="646"/>
      <c r="BR7" s="646"/>
      <c r="BS7" s="647">
        <v>11898</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2976614</v>
      </c>
      <c r="CS7" s="609"/>
      <c r="CT7" s="609"/>
      <c r="CU7" s="609"/>
      <c r="CV7" s="609"/>
      <c r="CW7" s="609"/>
      <c r="CX7" s="609"/>
      <c r="CY7" s="610"/>
      <c r="CZ7" s="646">
        <v>21.3</v>
      </c>
      <c r="DA7" s="646"/>
      <c r="DB7" s="646"/>
      <c r="DC7" s="646"/>
      <c r="DD7" s="614">
        <v>21435</v>
      </c>
      <c r="DE7" s="609"/>
      <c r="DF7" s="609"/>
      <c r="DG7" s="609"/>
      <c r="DH7" s="609"/>
      <c r="DI7" s="609"/>
      <c r="DJ7" s="609"/>
      <c r="DK7" s="609"/>
      <c r="DL7" s="609"/>
      <c r="DM7" s="609"/>
      <c r="DN7" s="609"/>
      <c r="DO7" s="609"/>
      <c r="DP7" s="610"/>
      <c r="DQ7" s="614">
        <v>2638526</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5651</v>
      </c>
      <c r="S8" s="609"/>
      <c r="T8" s="609"/>
      <c r="U8" s="609"/>
      <c r="V8" s="609"/>
      <c r="W8" s="609"/>
      <c r="X8" s="609"/>
      <c r="Y8" s="610"/>
      <c r="Z8" s="646">
        <v>0</v>
      </c>
      <c r="AA8" s="646"/>
      <c r="AB8" s="646"/>
      <c r="AC8" s="646"/>
      <c r="AD8" s="647">
        <v>5651</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24389</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4458344</v>
      </c>
      <c r="CS8" s="609"/>
      <c r="CT8" s="609"/>
      <c r="CU8" s="609"/>
      <c r="CV8" s="609"/>
      <c r="CW8" s="609"/>
      <c r="CX8" s="609"/>
      <c r="CY8" s="610"/>
      <c r="CZ8" s="646">
        <v>32</v>
      </c>
      <c r="DA8" s="646"/>
      <c r="DB8" s="646"/>
      <c r="DC8" s="646"/>
      <c r="DD8" s="614" t="s">
        <v>122</v>
      </c>
      <c r="DE8" s="609"/>
      <c r="DF8" s="609"/>
      <c r="DG8" s="609"/>
      <c r="DH8" s="609"/>
      <c r="DI8" s="609"/>
      <c r="DJ8" s="609"/>
      <c r="DK8" s="609"/>
      <c r="DL8" s="609"/>
      <c r="DM8" s="609"/>
      <c r="DN8" s="609"/>
      <c r="DO8" s="609"/>
      <c r="DP8" s="610"/>
      <c r="DQ8" s="614">
        <v>2301844</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6182</v>
      </c>
      <c r="S9" s="609"/>
      <c r="T9" s="609"/>
      <c r="U9" s="609"/>
      <c r="V9" s="609"/>
      <c r="W9" s="609"/>
      <c r="X9" s="609"/>
      <c r="Y9" s="610"/>
      <c r="Z9" s="646">
        <v>0</v>
      </c>
      <c r="AA9" s="646"/>
      <c r="AB9" s="646"/>
      <c r="AC9" s="646"/>
      <c r="AD9" s="647">
        <v>6182</v>
      </c>
      <c r="AE9" s="647"/>
      <c r="AF9" s="647"/>
      <c r="AG9" s="647"/>
      <c r="AH9" s="647"/>
      <c r="AI9" s="647"/>
      <c r="AJ9" s="647"/>
      <c r="AK9" s="647"/>
      <c r="AL9" s="611">
        <v>0.1</v>
      </c>
      <c r="AM9" s="612"/>
      <c r="AN9" s="612"/>
      <c r="AO9" s="648"/>
      <c r="AP9" s="605" t="s">
        <v>231</v>
      </c>
      <c r="AQ9" s="606"/>
      <c r="AR9" s="606"/>
      <c r="AS9" s="606"/>
      <c r="AT9" s="606"/>
      <c r="AU9" s="606"/>
      <c r="AV9" s="606"/>
      <c r="AW9" s="606"/>
      <c r="AX9" s="606"/>
      <c r="AY9" s="606"/>
      <c r="AZ9" s="606"/>
      <c r="BA9" s="606"/>
      <c r="BB9" s="606"/>
      <c r="BC9" s="606"/>
      <c r="BD9" s="606"/>
      <c r="BE9" s="606"/>
      <c r="BF9" s="607"/>
      <c r="BG9" s="608">
        <v>541594</v>
      </c>
      <c r="BH9" s="609"/>
      <c r="BI9" s="609"/>
      <c r="BJ9" s="609"/>
      <c r="BK9" s="609"/>
      <c r="BL9" s="609"/>
      <c r="BM9" s="609"/>
      <c r="BN9" s="610"/>
      <c r="BO9" s="646">
        <v>26.3</v>
      </c>
      <c r="BP9" s="646"/>
      <c r="BQ9" s="646"/>
      <c r="BR9" s="646"/>
      <c r="BS9" s="647" t="s">
        <v>122</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1132265</v>
      </c>
      <c r="CS9" s="609"/>
      <c r="CT9" s="609"/>
      <c r="CU9" s="609"/>
      <c r="CV9" s="609"/>
      <c r="CW9" s="609"/>
      <c r="CX9" s="609"/>
      <c r="CY9" s="610"/>
      <c r="CZ9" s="646">
        <v>8.1</v>
      </c>
      <c r="DA9" s="646"/>
      <c r="DB9" s="646"/>
      <c r="DC9" s="646"/>
      <c r="DD9" s="614">
        <v>15507</v>
      </c>
      <c r="DE9" s="609"/>
      <c r="DF9" s="609"/>
      <c r="DG9" s="609"/>
      <c r="DH9" s="609"/>
      <c r="DI9" s="609"/>
      <c r="DJ9" s="609"/>
      <c r="DK9" s="609"/>
      <c r="DL9" s="609"/>
      <c r="DM9" s="609"/>
      <c r="DN9" s="609"/>
      <c r="DO9" s="609"/>
      <c r="DP9" s="610"/>
      <c r="DQ9" s="614">
        <v>904236</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44819</v>
      </c>
      <c r="BH10" s="609"/>
      <c r="BI10" s="609"/>
      <c r="BJ10" s="609"/>
      <c r="BK10" s="609"/>
      <c r="BL10" s="609"/>
      <c r="BM10" s="609"/>
      <c r="BN10" s="610"/>
      <c r="BO10" s="646">
        <v>2.2000000000000002</v>
      </c>
      <c r="BP10" s="646"/>
      <c r="BQ10" s="646"/>
      <c r="BR10" s="646"/>
      <c r="BS10" s="647" t="s">
        <v>122</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v>13839</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13839</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449474</v>
      </c>
      <c r="S11" s="609"/>
      <c r="T11" s="609"/>
      <c r="U11" s="609"/>
      <c r="V11" s="609"/>
      <c r="W11" s="609"/>
      <c r="X11" s="609"/>
      <c r="Y11" s="610"/>
      <c r="Z11" s="611">
        <v>3.1</v>
      </c>
      <c r="AA11" s="612"/>
      <c r="AB11" s="612"/>
      <c r="AC11" s="613"/>
      <c r="AD11" s="614">
        <v>449474</v>
      </c>
      <c r="AE11" s="609"/>
      <c r="AF11" s="609"/>
      <c r="AG11" s="609"/>
      <c r="AH11" s="609"/>
      <c r="AI11" s="609"/>
      <c r="AJ11" s="609"/>
      <c r="AK11" s="610"/>
      <c r="AL11" s="611">
        <v>6.7</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41509</v>
      </c>
      <c r="BH11" s="609"/>
      <c r="BI11" s="609"/>
      <c r="BJ11" s="609"/>
      <c r="BK11" s="609"/>
      <c r="BL11" s="609"/>
      <c r="BM11" s="609"/>
      <c r="BN11" s="610"/>
      <c r="BO11" s="646">
        <v>2</v>
      </c>
      <c r="BP11" s="646"/>
      <c r="BQ11" s="646"/>
      <c r="BR11" s="646"/>
      <c r="BS11" s="647">
        <v>11898</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1152480</v>
      </c>
      <c r="CS11" s="609"/>
      <c r="CT11" s="609"/>
      <c r="CU11" s="609"/>
      <c r="CV11" s="609"/>
      <c r="CW11" s="609"/>
      <c r="CX11" s="609"/>
      <c r="CY11" s="610"/>
      <c r="CZ11" s="646">
        <v>8.3000000000000007</v>
      </c>
      <c r="DA11" s="646"/>
      <c r="DB11" s="646"/>
      <c r="DC11" s="646"/>
      <c r="DD11" s="614">
        <v>355704</v>
      </c>
      <c r="DE11" s="609"/>
      <c r="DF11" s="609"/>
      <c r="DG11" s="609"/>
      <c r="DH11" s="609"/>
      <c r="DI11" s="609"/>
      <c r="DJ11" s="609"/>
      <c r="DK11" s="609"/>
      <c r="DL11" s="609"/>
      <c r="DM11" s="609"/>
      <c r="DN11" s="609"/>
      <c r="DO11" s="609"/>
      <c r="DP11" s="610"/>
      <c r="DQ11" s="614">
        <v>632738</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1167784</v>
      </c>
      <c r="BH12" s="609"/>
      <c r="BI12" s="609"/>
      <c r="BJ12" s="609"/>
      <c r="BK12" s="609"/>
      <c r="BL12" s="609"/>
      <c r="BM12" s="609"/>
      <c r="BN12" s="610"/>
      <c r="BO12" s="646">
        <v>56.8</v>
      </c>
      <c r="BP12" s="646"/>
      <c r="BQ12" s="646"/>
      <c r="BR12" s="646"/>
      <c r="BS12" s="647" t="s">
        <v>122</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517884</v>
      </c>
      <c r="CS12" s="609"/>
      <c r="CT12" s="609"/>
      <c r="CU12" s="609"/>
      <c r="CV12" s="609"/>
      <c r="CW12" s="609"/>
      <c r="CX12" s="609"/>
      <c r="CY12" s="610"/>
      <c r="CZ12" s="646">
        <v>3.7</v>
      </c>
      <c r="DA12" s="646"/>
      <c r="DB12" s="646"/>
      <c r="DC12" s="646"/>
      <c r="DD12" s="614">
        <v>20714</v>
      </c>
      <c r="DE12" s="609"/>
      <c r="DF12" s="609"/>
      <c r="DG12" s="609"/>
      <c r="DH12" s="609"/>
      <c r="DI12" s="609"/>
      <c r="DJ12" s="609"/>
      <c r="DK12" s="609"/>
      <c r="DL12" s="609"/>
      <c r="DM12" s="609"/>
      <c r="DN12" s="609"/>
      <c r="DO12" s="609"/>
      <c r="DP12" s="610"/>
      <c r="DQ12" s="614">
        <v>280170</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1119101</v>
      </c>
      <c r="BH13" s="609"/>
      <c r="BI13" s="609"/>
      <c r="BJ13" s="609"/>
      <c r="BK13" s="609"/>
      <c r="BL13" s="609"/>
      <c r="BM13" s="609"/>
      <c r="BN13" s="610"/>
      <c r="BO13" s="646">
        <v>54.4</v>
      </c>
      <c r="BP13" s="646"/>
      <c r="BQ13" s="646"/>
      <c r="BR13" s="646"/>
      <c r="BS13" s="647" t="s">
        <v>122</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866898</v>
      </c>
      <c r="CS13" s="609"/>
      <c r="CT13" s="609"/>
      <c r="CU13" s="609"/>
      <c r="CV13" s="609"/>
      <c r="CW13" s="609"/>
      <c r="CX13" s="609"/>
      <c r="CY13" s="610"/>
      <c r="CZ13" s="646">
        <v>6.2</v>
      </c>
      <c r="DA13" s="646"/>
      <c r="DB13" s="646"/>
      <c r="DC13" s="646"/>
      <c r="DD13" s="614">
        <v>540627</v>
      </c>
      <c r="DE13" s="609"/>
      <c r="DF13" s="609"/>
      <c r="DG13" s="609"/>
      <c r="DH13" s="609"/>
      <c r="DI13" s="609"/>
      <c r="DJ13" s="609"/>
      <c r="DK13" s="609"/>
      <c r="DL13" s="609"/>
      <c r="DM13" s="609"/>
      <c r="DN13" s="609"/>
      <c r="DO13" s="609"/>
      <c r="DP13" s="610"/>
      <c r="DQ13" s="614">
        <v>488488</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753</v>
      </c>
      <c r="S14" s="609"/>
      <c r="T14" s="609"/>
      <c r="U14" s="609"/>
      <c r="V14" s="609"/>
      <c r="W14" s="609"/>
      <c r="X14" s="609"/>
      <c r="Y14" s="610"/>
      <c r="Z14" s="646">
        <v>0</v>
      </c>
      <c r="AA14" s="646"/>
      <c r="AB14" s="646"/>
      <c r="AC14" s="646"/>
      <c r="AD14" s="647">
        <v>753</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91197</v>
      </c>
      <c r="BH14" s="609"/>
      <c r="BI14" s="609"/>
      <c r="BJ14" s="609"/>
      <c r="BK14" s="609"/>
      <c r="BL14" s="609"/>
      <c r="BM14" s="609"/>
      <c r="BN14" s="610"/>
      <c r="BO14" s="646">
        <v>4.4000000000000004</v>
      </c>
      <c r="BP14" s="646"/>
      <c r="BQ14" s="646"/>
      <c r="BR14" s="646"/>
      <c r="BS14" s="647" t="s">
        <v>122</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411866</v>
      </c>
      <c r="CS14" s="609"/>
      <c r="CT14" s="609"/>
      <c r="CU14" s="609"/>
      <c r="CV14" s="609"/>
      <c r="CW14" s="609"/>
      <c r="CX14" s="609"/>
      <c r="CY14" s="610"/>
      <c r="CZ14" s="646">
        <v>3</v>
      </c>
      <c r="DA14" s="646"/>
      <c r="DB14" s="646"/>
      <c r="DC14" s="646"/>
      <c r="DD14" s="614">
        <v>37827</v>
      </c>
      <c r="DE14" s="609"/>
      <c r="DF14" s="609"/>
      <c r="DG14" s="609"/>
      <c r="DH14" s="609"/>
      <c r="DI14" s="609"/>
      <c r="DJ14" s="609"/>
      <c r="DK14" s="609"/>
      <c r="DL14" s="609"/>
      <c r="DM14" s="609"/>
      <c r="DN14" s="609"/>
      <c r="DO14" s="609"/>
      <c r="DP14" s="610"/>
      <c r="DQ14" s="614">
        <v>375747</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140368</v>
      </c>
      <c r="BH15" s="609"/>
      <c r="BI15" s="609"/>
      <c r="BJ15" s="609"/>
      <c r="BK15" s="609"/>
      <c r="BL15" s="609"/>
      <c r="BM15" s="609"/>
      <c r="BN15" s="610"/>
      <c r="BO15" s="646">
        <v>6.8</v>
      </c>
      <c r="BP15" s="646"/>
      <c r="BQ15" s="646"/>
      <c r="BR15" s="646"/>
      <c r="BS15" s="647" t="s">
        <v>122</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1130582</v>
      </c>
      <c r="CS15" s="609"/>
      <c r="CT15" s="609"/>
      <c r="CU15" s="609"/>
      <c r="CV15" s="609"/>
      <c r="CW15" s="609"/>
      <c r="CX15" s="609"/>
      <c r="CY15" s="610"/>
      <c r="CZ15" s="646">
        <v>8.1</v>
      </c>
      <c r="DA15" s="646"/>
      <c r="DB15" s="646"/>
      <c r="DC15" s="646"/>
      <c r="DD15" s="614">
        <v>103262</v>
      </c>
      <c r="DE15" s="609"/>
      <c r="DF15" s="609"/>
      <c r="DG15" s="609"/>
      <c r="DH15" s="609"/>
      <c r="DI15" s="609"/>
      <c r="DJ15" s="609"/>
      <c r="DK15" s="609"/>
      <c r="DL15" s="609"/>
      <c r="DM15" s="609"/>
      <c r="DN15" s="609"/>
      <c r="DO15" s="609"/>
      <c r="DP15" s="610"/>
      <c r="DQ15" s="614">
        <v>663303</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10688</v>
      </c>
      <c r="S16" s="609"/>
      <c r="T16" s="609"/>
      <c r="U16" s="609"/>
      <c r="V16" s="609"/>
      <c r="W16" s="609"/>
      <c r="X16" s="609"/>
      <c r="Y16" s="610"/>
      <c r="Z16" s="646">
        <v>0.1</v>
      </c>
      <c r="AA16" s="646"/>
      <c r="AB16" s="646"/>
      <c r="AC16" s="646"/>
      <c r="AD16" s="647">
        <v>10688</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v>207265</v>
      </c>
      <c r="CS16" s="609"/>
      <c r="CT16" s="609"/>
      <c r="CU16" s="609"/>
      <c r="CV16" s="609"/>
      <c r="CW16" s="609"/>
      <c r="CX16" s="609"/>
      <c r="CY16" s="610"/>
      <c r="CZ16" s="646">
        <v>1.5</v>
      </c>
      <c r="DA16" s="646"/>
      <c r="DB16" s="646"/>
      <c r="DC16" s="646"/>
      <c r="DD16" s="614" t="s">
        <v>122</v>
      </c>
      <c r="DE16" s="609"/>
      <c r="DF16" s="609"/>
      <c r="DG16" s="609"/>
      <c r="DH16" s="609"/>
      <c r="DI16" s="609"/>
      <c r="DJ16" s="609"/>
      <c r="DK16" s="609"/>
      <c r="DL16" s="609"/>
      <c r="DM16" s="609"/>
      <c r="DN16" s="609"/>
      <c r="DO16" s="609"/>
      <c r="DP16" s="610"/>
      <c r="DQ16" s="614">
        <v>37834</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28950</v>
      </c>
      <c r="S17" s="609"/>
      <c r="T17" s="609"/>
      <c r="U17" s="609"/>
      <c r="V17" s="609"/>
      <c r="W17" s="609"/>
      <c r="X17" s="609"/>
      <c r="Y17" s="610"/>
      <c r="Z17" s="646">
        <v>0.2</v>
      </c>
      <c r="AA17" s="646"/>
      <c r="AB17" s="646"/>
      <c r="AC17" s="646"/>
      <c r="AD17" s="647">
        <v>28950</v>
      </c>
      <c r="AE17" s="647"/>
      <c r="AF17" s="647"/>
      <c r="AG17" s="647"/>
      <c r="AH17" s="647"/>
      <c r="AI17" s="647"/>
      <c r="AJ17" s="647"/>
      <c r="AK17" s="647"/>
      <c r="AL17" s="611">
        <v>0.4</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949495</v>
      </c>
      <c r="CS17" s="609"/>
      <c r="CT17" s="609"/>
      <c r="CU17" s="609"/>
      <c r="CV17" s="609"/>
      <c r="CW17" s="609"/>
      <c r="CX17" s="609"/>
      <c r="CY17" s="610"/>
      <c r="CZ17" s="646">
        <v>6.8</v>
      </c>
      <c r="DA17" s="646"/>
      <c r="DB17" s="646"/>
      <c r="DC17" s="646"/>
      <c r="DD17" s="614" t="s">
        <v>122</v>
      </c>
      <c r="DE17" s="609"/>
      <c r="DF17" s="609"/>
      <c r="DG17" s="609"/>
      <c r="DH17" s="609"/>
      <c r="DI17" s="609"/>
      <c r="DJ17" s="609"/>
      <c r="DK17" s="609"/>
      <c r="DL17" s="609"/>
      <c r="DM17" s="609"/>
      <c r="DN17" s="609"/>
      <c r="DO17" s="609"/>
      <c r="DP17" s="610"/>
      <c r="DQ17" s="614">
        <v>948403</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14101</v>
      </c>
      <c r="S18" s="609"/>
      <c r="T18" s="609"/>
      <c r="U18" s="609"/>
      <c r="V18" s="609"/>
      <c r="W18" s="609"/>
      <c r="X18" s="609"/>
      <c r="Y18" s="610"/>
      <c r="Z18" s="646">
        <v>0.1</v>
      </c>
      <c r="AA18" s="646"/>
      <c r="AB18" s="646"/>
      <c r="AC18" s="646"/>
      <c r="AD18" s="647">
        <v>14101</v>
      </c>
      <c r="AE18" s="647"/>
      <c r="AF18" s="647"/>
      <c r="AG18" s="647"/>
      <c r="AH18" s="647"/>
      <c r="AI18" s="647"/>
      <c r="AJ18" s="647"/>
      <c r="AK18" s="647"/>
      <c r="AL18" s="611">
        <v>0.2</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7136</v>
      </c>
      <c r="S19" s="609"/>
      <c r="T19" s="609"/>
      <c r="U19" s="609"/>
      <c r="V19" s="609"/>
      <c r="W19" s="609"/>
      <c r="X19" s="609"/>
      <c r="Y19" s="610"/>
      <c r="Z19" s="646">
        <v>0</v>
      </c>
      <c r="AA19" s="646"/>
      <c r="AB19" s="646"/>
      <c r="AC19" s="646"/>
      <c r="AD19" s="647">
        <v>7136</v>
      </c>
      <c r="AE19" s="647"/>
      <c r="AF19" s="647"/>
      <c r="AG19" s="647"/>
      <c r="AH19" s="647"/>
      <c r="AI19" s="647"/>
      <c r="AJ19" s="647"/>
      <c r="AK19" s="647"/>
      <c r="AL19" s="611">
        <v>0.1</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4916</v>
      </c>
      <c r="BH19" s="609"/>
      <c r="BI19" s="609"/>
      <c r="BJ19" s="609"/>
      <c r="BK19" s="609"/>
      <c r="BL19" s="609"/>
      <c r="BM19" s="609"/>
      <c r="BN19" s="610"/>
      <c r="BO19" s="646">
        <v>0.2</v>
      </c>
      <c r="BP19" s="646"/>
      <c r="BQ19" s="646"/>
      <c r="BR19" s="646"/>
      <c r="BS19" s="647" t="s">
        <v>122</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263</v>
      </c>
      <c r="C20" s="676"/>
      <c r="D20" s="676"/>
      <c r="E20" s="676"/>
      <c r="F20" s="676"/>
      <c r="G20" s="676"/>
      <c r="H20" s="676"/>
      <c r="I20" s="676"/>
      <c r="J20" s="676"/>
      <c r="K20" s="676"/>
      <c r="L20" s="676"/>
      <c r="M20" s="676"/>
      <c r="N20" s="676"/>
      <c r="O20" s="676"/>
      <c r="P20" s="676"/>
      <c r="Q20" s="677"/>
      <c r="R20" s="608">
        <v>6965</v>
      </c>
      <c r="S20" s="609"/>
      <c r="T20" s="609"/>
      <c r="U20" s="609"/>
      <c r="V20" s="609"/>
      <c r="W20" s="609"/>
      <c r="X20" s="609"/>
      <c r="Y20" s="610"/>
      <c r="Z20" s="646">
        <v>0</v>
      </c>
      <c r="AA20" s="646"/>
      <c r="AB20" s="646"/>
      <c r="AC20" s="646"/>
      <c r="AD20" s="647">
        <v>6965</v>
      </c>
      <c r="AE20" s="647"/>
      <c r="AF20" s="647"/>
      <c r="AG20" s="647"/>
      <c r="AH20" s="647"/>
      <c r="AI20" s="647"/>
      <c r="AJ20" s="647"/>
      <c r="AK20" s="647"/>
      <c r="AL20" s="611">
        <v>0.1</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4916</v>
      </c>
      <c r="BH20" s="609"/>
      <c r="BI20" s="609"/>
      <c r="BJ20" s="609"/>
      <c r="BK20" s="609"/>
      <c r="BL20" s="609"/>
      <c r="BM20" s="609"/>
      <c r="BN20" s="610"/>
      <c r="BO20" s="646">
        <v>0.2</v>
      </c>
      <c r="BP20" s="646"/>
      <c r="BQ20" s="646"/>
      <c r="BR20" s="646"/>
      <c r="BS20" s="647" t="s">
        <v>122</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13943295</v>
      </c>
      <c r="CS20" s="609"/>
      <c r="CT20" s="609"/>
      <c r="CU20" s="609"/>
      <c r="CV20" s="609"/>
      <c r="CW20" s="609"/>
      <c r="CX20" s="609"/>
      <c r="CY20" s="610"/>
      <c r="CZ20" s="646">
        <v>100</v>
      </c>
      <c r="DA20" s="646"/>
      <c r="DB20" s="646"/>
      <c r="DC20" s="646"/>
      <c r="DD20" s="614">
        <v>1095076</v>
      </c>
      <c r="DE20" s="609"/>
      <c r="DF20" s="609"/>
      <c r="DG20" s="609"/>
      <c r="DH20" s="609"/>
      <c r="DI20" s="609"/>
      <c r="DJ20" s="609"/>
      <c r="DK20" s="609"/>
      <c r="DL20" s="609"/>
      <c r="DM20" s="609"/>
      <c r="DN20" s="609"/>
      <c r="DO20" s="609"/>
      <c r="DP20" s="610"/>
      <c r="DQ20" s="614">
        <v>9410891</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4637547</v>
      </c>
      <c r="S21" s="609"/>
      <c r="T21" s="609"/>
      <c r="U21" s="609"/>
      <c r="V21" s="609"/>
      <c r="W21" s="609"/>
      <c r="X21" s="609"/>
      <c r="Y21" s="610"/>
      <c r="Z21" s="646">
        <v>32.4</v>
      </c>
      <c r="AA21" s="646"/>
      <c r="AB21" s="646"/>
      <c r="AC21" s="646"/>
      <c r="AD21" s="647">
        <v>3886630</v>
      </c>
      <c r="AE21" s="647"/>
      <c r="AF21" s="647"/>
      <c r="AG21" s="647"/>
      <c r="AH21" s="647"/>
      <c r="AI21" s="647"/>
      <c r="AJ21" s="647"/>
      <c r="AK21" s="647"/>
      <c r="AL21" s="611">
        <v>58.1</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v>4916</v>
      </c>
      <c r="BH21" s="609"/>
      <c r="BI21" s="609"/>
      <c r="BJ21" s="609"/>
      <c r="BK21" s="609"/>
      <c r="BL21" s="609"/>
      <c r="BM21" s="609"/>
      <c r="BN21" s="610"/>
      <c r="BO21" s="646">
        <v>0.2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3886630</v>
      </c>
      <c r="S22" s="609"/>
      <c r="T22" s="609"/>
      <c r="U22" s="609"/>
      <c r="V22" s="609"/>
      <c r="W22" s="609"/>
      <c r="X22" s="609"/>
      <c r="Y22" s="610"/>
      <c r="Z22" s="646">
        <v>27.1</v>
      </c>
      <c r="AA22" s="646"/>
      <c r="AB22" s="646"/>
      <c r="AC22" s="646"/>
      <c r="AD22" s="647">
        <v>3886630</v>
      </c>
      <c r="AE22" s="647"/>
      <c r="AF22" s="647"/>
      <c r="AG22" s="647"/>
      <c r="AH22" s="647"/>
      <c r="AI22" s="647"/>
      <c r="AJ22" s="647"/>
      <c r="AK22" s="647"/>
      <c r="AL22" s="611">
        <v>58.1</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750917</v>
      </c>
      <c r="S23" s="609"/>
      <c r="T23" s="609"/>
      <c r="U23" s="609"/>
      <c r="V23" s="609"/>
      <c r="W23" s="609"/>
      <c r="X23" s="609"/>
      <c r="Y23" s="610"/>
      <c r="Z23" s="646">
        <v>5.2</v>
      </c>
      <c r="AA23" s="646"/>
      <c r="AB23" s="646"/>
      <c r="AC23" s="646"/>
      <c r="AD23" s="647" t="s">
        <v>122</v>
      </c>
      <c r="AE23" s="647"/>
      <c r="AF23" s="647"/>
      <c r="AG23" s="647"/>
      <c r="AH23" s="647"/>
      <c r="AI23" s="647"/>
      <c r="AJ23" s="647"/>
      <c r="AK23" s="647"/>
      <c r="AL23" s="611" t="s">
        <v>122</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5971690</v>
      </c>
      <c r="CS24" s="664"/>
      <c r="CT24" s="664"/>
      <c r="CU24" s="664"/>
      <c r="CV24" s="664"/>
      <c r="CW24" s="664"/>
      <c r="CX24" s="664"/>
      <c r="CY24" s="689"/>
      <c r="CZ24" s="690">
        <v>42.8</v>
      </c>
      <c r="DA24" s="672"/>
      <c r="DB24" s="672"/>
      <c r="DC24" s="692"/>
      <c r="DD24" s="688">
        <v>3805973</v>
      </c>
      <c r="DE24" s="664"/>
      <c r="DF24" s="664"/>
      <c r="DG24" s="664"/>
      <c r="DH24" s="664"/>
      <c r="DI24" s="664"/>
      <c r="DJ24" s="664"/>
      <c r="DK24" s="689"/>
      <c r="DL24" s="688">
        <v>3446557</v>
      </c>
      <c r="DM24" s="664"/>
      <c r="DN24" s="664"/>
      <c r="DO24" s="664"/>
      <c r="DP24" s="664"/>
      <c r="DQ24" s="664"/>
      <c r="DR24" s="664"/>
      <c r="DS24" s="664"/>
      <c r="DT24" s="664"/>
      <c r="DU24" s="664"/>
      <c r="DV24" s="689"/>
      <c r="DW24" s="690">
        <v>51.3</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7396398</v>
      </c>
      <c r="S25" s="609"/>
      <c r="T25" s="609"/>
      <c r="U25" s="609"/>
      <c r="V25" s="609"/>
      <c r="W25" s="609"/>
      <c r="X25" s="609"/>
      <c r="Y25" s="610"/>
      <c r="Z25" s="646">
        <v>51.7</v>
      </c>
      <c r="AA25" s="646"/>
      <c r="AB25" s="646"/>
      <c r="AC25" s="646"/>
      <c r="AD25" s="647">
        <v>6645481</v>
      </c>
      <c r="AE25" s="647"/>
      <c r="AF25" s="647"/>
      <c r="AG25" s="647"/>
      <c r="AH25" s="647"/>
      <c r="AI25" s="647"/>
      <c r="AJ25" s="647"/>
      <c r="AK25" s="647"/>
      <c r="AL25" s="611">
        <v>99.4</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2367892</v>
      </c>
      <c r="CS25" s="621"/>
      <c r="CT25" s="621"/>
      <c r="CU25" s="621"/>
      <c r="CV25" s="621"/>
      <c r="CW25" s="621"/>
      <c r="CX25" s="621"/>
      <c r="CY25" s="622"/>
      <c r="CZ25" s="611">
        <v>17</v>
      </c>
      <c r="DA25" s="623"/>
      <c r="DB25" s="623"/>
      <c r="DC25" s="624"/>
      <c r="DD25" s="614">
        <v>2073133</v>
      </c>
      <c r="DE25" s="621"/>
      <c r="DF25" s="621"/>
      <c r="DG25" s="621"/>
      <c r="DH25" s="621"/>
      <c r="DI25" s="621"/>
      <c r="DJ25" s="621"/>
      <c r="DK25" s="622"/>
      <c r="DL25" s="614">
        <v>2064967</v>
      </c>
      <c r="DM25" s="621"/>
      <c r="DN25" s="621"/>
      <c r="DO25" s="621"/>
      <c r="DP25" s="621"/>
      <c r="DQ25" s="621"/>
      <c r="DR25" s="621"/>
      <c r="DS25" s="621"/>
      <c r="DT25" s="621"/>
      <c r="DU25" s="621"/>
      <c r="DV25" s="622"/>
      <c r="DW25" s="611">
        <v>30.7</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2388</v>
      </c>
      <c r="S26" s="609"/>
      <c r="T26" s="609"/>
      <c r="U26" s="609"/>
      <c r="V26" s="609"/>
      <c r="W26" s="609"/>
      <c r="X26" s="609"/>
      <c r="Y26" s="610"/>
      <c r="Z26" s="646">
        <v>0</v>
      </c>
      <c r="AA26" s="646"/>
      <c r="AB26" s="646"/>
      <c r="AC26" s="646"/>
      <c r="AD26" s="647">
        <v>2388</v>
      </c>
      <c r="AE26" s="647"/>
      <c r="AF26" s="647"/>
      <c r="AG26" s="647"/>
      <c r="AH26" s="647"/>
      <c r="AI26" s="647"/>
      <c r="AJ26" s="647"/>
      <c r="AK26" s="647"/>
      <c r="AL26" s="611">
        <v>0</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1403557</v>
      </c>
      <c r="CS26" s="609"/>
      <c r="CT26" s="609"/>
      <c r="CU26" s="609"/>
      <c r="CV26" s="609"/>
      <c r="CW26" s="609"/>
      <c r="CX26" s="609"/>
      <c r="CY26" s="610"/>
      <c r="CZ26" s="611">
        <v>10.1</v>
      </c>
      <c r="DA26" s="623"/>
      <c r="DB26" s="623"/>
      <c r="DC26" s="624"/>
      <c r="DD26" s="614">
        <v>1333748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70891</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2056576</v>
      </c>
      <c r="BH27" s="609"/>
      <c r="BI27" s="609"/>
      <c r="BJ27" s="609"/>
      <c r="BK27" s="609"/>
      <c r="BL27" s="609"/>
      <c r="BM27" s="609"/>
      <c r="BN27" s="610"/>
      <c r="BO27" s="646">
        <v>100</v>
      </c>
      <c r="BP27" s="646"/>
      <c r="BQ27" s="646"/>
      <c r="BR27" s="646"/>
      <c r="BS27" s="647">
        <v>11898</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2654303</v>
      </c>
      <c r="CS27" s="621"/>
      <c r="CT27" s="621"/>
      <c r="CU27" s="621"/>
      <c r="CV27" s="621"/>
      <c r="CW27" s="621"/>
      <c r="CX27" s="621"/>
      <c r="CY27" s="622"/>
      <c r="CZ27" s="611">
        <v>19</v>
      </c>
      <c r="DA27" s="623"/>
      <c r="DB27" s="623"/>
      <c r="DC27" s="624"/>
      <c r="DD27" s="614">
        <v>784437</v>
      </c>
      <c r="DE27" s="621"/>
      <c r="DF27" s="621"/>
      <c r="DG27" s="621"/>
      <c r="DH27" s="621"/>
      <c r="DI27" s="621"/>
      <c r="DJ27" s="621"/>
      <c r="DK27" s="622"/>
      <c r="DL27" s="614">
        <v>433187</v>
      </c>
      <c r="DM27" s="621"/>
      <c r="DN27" s="621"/>
      <c r="DO27" s="621"/>
      <c r="DP27" s="621"/>
      <c r="DQ27" s="621"/>
      <c r="DR27" s="621"/>
      <c r="DS27" s="621"/>
      <c r="DT27" s="621"/>
      <c r="DU27" s="621"/>
      <c r="DV27" s="622"/>
      <c r="DW27" s="611">
        <v>6.4</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79440</v>
      </c>
      <c r="S28" s="609"/>
      <c r="T28" s="609"/>
      <c r="U28" s="609"/>
      <c r="V28" s="609"/>
      <c r="W28" s="609"/>
      <c r="X28" s="609"/>
      <c r="Y28" s="610"/>
      <c r="Z28" s="646">
        <v>0.6</v>
      </c>
      <c r="AA28" s="646"/>
      <c r="AB28" s="646"/>
      <c r="AC28" s="646"/>
      <c r="AD28" s="647">
        <v>10112</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949495</v>
      </c>
      <c r="CS28" s="609"/>
      <c r="CT28" s="609"/>
      <c r="CU28" s="609"/>
      <c r="CV28" s="609"/>
      <c r="CW28" s="609"/>
      <c r="CX28" s="609"/>
      <c r="CY28" s="610"/>
      <c r="CZ28" s="611">
        <v>6.8</v>
      </c>
      <c r="DA28" s="623"/>
      <c r="DB28" s="623"/>
      <c r="DC28" s="624"/>
      <c r="DD28" s="614">
        <v>948403</v>
      </c>
      <c r="DE28" s="609"/>
      <c r="DF28" s="609"/>
      <c r="DG28" s="609"/>
      <c r="DH28" s="609"/>
      <c r="DI28" s="609"/>
      <c r="DJ28" s="609"/>
      <c r="DK28" s="610"/>
      <c r="DL28" s="614">
        <v>948403</v>
      </c>
      <c r="DM28" s="609"/>
      <c r="DN28" s="609"/>
      <c r="DO28" s="609"/>
      <c r="DP28" s="609"/>
      <c r="DQ28" s="609"/>
      <c r="DR28" s="609"/>
      <c r="DS28" s="609"/>
      <c r="DT28" s="609"/>
      <c r="DU28" s="609"/>
      <c r="DV28" s="610"/>
      <c r="DW28" s="611">
        <v>14.1</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33722</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949495</v>
      </c>
      <c r="CS29" s="621"/>
      <c r="CT29" s="621"/>
      <c r="CU29" s="621"/>
      <c r="CV29" s="621"/>
      <c r="CW29" s="621"/>
      <c r="CX29" s="621"/>
      <c r="CY29" s="622"/>
      <c r="CZ29" s="611">
        <v>6.8</v>
      </c>
      <c r="DA29" s="623"/>
      <c r="DB29" s="623"/>
      <c r="DC29" s="624"/>
      <c r="DD29" s="614">
        <v>948403</v>
      </c>
      <c r="DE29" s="621"/>
      <c r="DF29" s="621"/>
      <c r="DG29" s="621"/>
      <c r="DH29" s="621"/>
      <c r="DI29" s="621"/>
      <c r="DJ29" s="621"/>
      <c r="DK29" s="622"/>
      <c r="DL29" s="614">
        <v>948403</v>
      </c>
      <c r="DM29" s="621"/>
      <c r="DN29" s="621"/>
      <c r="DO29" s="621"/>
      <c r="DP29" s="621"/>
      <c r="DQ29" s="621"/>
      <c r="DR29" s="621"/>
      <c r="DS29" s="621"/>
      <c r="DT29" s="621"/>
      <c r="DU29" s="621"/>
      <c r="DV29" s="622"/>
      <c r="DW29" s="611">
        <v>14.1</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2245929</v>
      </c>
      <c r="S30" s="609"/>
      <c r="T30" s="609"/>
      <c r="U30" s="609"/>
      <c r="V30" s="609"/>
      <c r="W30" s="609"/>
      <c r="X30" s="609"/>
      <c r="Y30" s="610"/>
      <c r="Z30" s="646">
        <v>15.7</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931170</v>
      </c>
      <c r="CS30" s="609"/>
      <c r="CT30" s="609"/>
      <c r="CU30" s="609"/>
      <c r="CV30" s="609"/>
      <c r="CW30" s="609"/>
      <c r="CX30" s="609"/>
      <c r="CY30" s="610"/>
      <c r="CZ30" s="611">
        <v>6.7</v>
      </c>
      <c r="DA30" s="623"/>
      <c r="DB30" s="623"/>
      <c r="DC30" s="624"/>
      <c r="DD30" s="614">
        <v>930078</v>
      </c>
      <c r="DE30" s="609"/>
      <c r="DF30" s="609"/>
      <c r="DG30" s="609"/>
      <c r="DH30" s="609"/>
      <c r="DI30" s="609"/>
      <c r="DJ30" s="609"/>
      <c r="DK30" s="610"/>
      <c r="DL30" s="614">
        <v>930078</v>
      </c>
      <c r="DM30" s="609"/>
      <c r="DN30" s="609"/>
      <c r="DO30" s="609"/>
      <c r="DP30" s="609"/>
      <c r="DQ30" s="609"/>
      <c r="DR30" s="609"/>
      <c r="DS30" s="609"/>
      <c r="DT30" s="609"/>
      <c r="DU30" s="609"/>
      <c r="DV30" s="610"/>
      <c r="DW30" s="611">
        <v>13.8</v>
      </c>
      <c r="DX30" s="623"/>
      <c r="DY30" s="623"/>
      <c r="DZ30" s="623"/>
      <c r="EA30" s="623"/>
      <c r="EB30" s="623"/>
      <c r="EC30" s="635"/>
    </row>
    <row r="31" spans="2:133" ht="11.25" customHeight="1" x14ac:dyDescent="0.15">
      <c r="B31" s="675" t="s">
        <v>298</v>
      </c>
      <c r="C31" s="676"/>
      <c r="D31" s="676"/>
      <c r="E31" s="676"/>
      <c r="F31" s="676"/>
      <c r="G31" s="676"/>
      <c r="H31" s="676"/>
      <c r="I31" s="676"/>
      <c r="J31" s="676"/>
      <c r="K31" s="676"/>
      <c r="L31" s="676"/>
      <c r="M31" s="676"/>
      <c r="N31" s="676"/>
      <c r="O31" s="676"/>
      <c r="P31" s="676"/>
      <c r="Q31" s="677"/>
      <c r="R31" s="608">
        <v>7928</v>
      </c>
      <c r="S31" s="609"/>
      <c r="T31" s="609"/>
      <c r="U31" s="609"/>
      <c r="V31" s="609"/>
      <c r="W31" s="609"/>
      <c r="X31" s="609"/>
      <c r="Y31" s="610"/>
      <c r="Z31" s="646">
        <v>0.1</v>
      </c>
      <c r="AA31" s="646"/>
      <c r="AB31" s="646"/>
      <c r="AC31" s="646"/>
      <c r="AD31" s="647">
        <v>7928</v>
      </c>
      <c r="AE31" s="647"/>
      <c r="AF31" s="647"/>
      <c r="AG31" s="647"/>
      <c r="AH31" s="647"/>
      <c r="AI31" s="647"/>
      <c r="AJ31" s="647"/>
      <c r="AK31" s="647"/>
      <c r="AL31" s="611">
        <v>0.1</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98.9</v>
      </c>
      <c r="BH31" s="671"/>
      <c r="BI31" s="671"/>
      <c r="BJ31" s="671"/>
      <c r="BK31" s="671"/>
      <c r="BL31" s="671"/>
      <c r="BM31" s="672">
        <v>96.6</v>
      </c>
      <c r="BN31" s="671"/>
      <c r="BO31" s="671"/>
      <c r="BP31" s="671"/>
      <c r="BQ31" s="673"/>
      <c r="BR31" s="670">
        <v>98.7</v>
      </c>
      <c r="BS31" s="671"/>
      <c r="BT31" s="671"/>
      <c r="BU31" s="671"/>
      <c r="BV31" s="671"/>
      <c r="BW31" s="671"/>
      <c r="BX31" s="672">
        <v>96.8</v>
      </c>
      <c r="BY31" s="671"/>
      <c r="BZ31" s="671"/>
      <c r="CA31" s="671"/>
      <c r="CB31" s="673"/>
      <c r="CD31" s="629"/>
      <c r="CE31" s="630"/>
      <c r="CF31" s="605" t="s">
        <v>301</v>
      </c>
      <c r="CG31" s="606"/>
      <c r="CH31" s="606"/>
      <c r="CI31" s="606"/>
      <c r="CJ31" s="606"/>
      <c r="CK31" s="606"/>
      <c r="CL31" s="606"/>
      <c r="CM31" s="606"/>
      <c r="CN31" s="606"/>
      <c r="CO31" s="606"/>
      <c r="CP31" s="606"/>
      <c r="CQ31" s="607"/>
      <c r="CR31" s="608">
        <v>18325</v>
      </c>
      <c r="CS31" s="621"/>
      <c r="CT31" s="621"/>
      <c r="CU31" s="621"/>
      <c r="CV31" s="621"/>
      <c r="CW31" s="621"/>
      <c r="CX31" s="621"/>
      <c r="CY31" s="622"/>
      <c r="CZ31" s="611">
        <v>0.1</v>
      </c>
      <c r="DA31" s="623"/>
      <c r="DB31" s="623"/>
      <c r="DC31" s="624"/>
      <c r="DD31" s="614">
        <v>18325</v>
      </c>
      <c r="DE31" s="621"/>
      <c r="DF31" s="621"/>
      <c r="DG31" s="621"/>
      <c r="DH31" s="621"/>
      <c r="DI31" s="621"/>
      <c r="DJ31" s="621"/>
      <c r="DK31" s="622"/>
      <c r="DL31" s="614">
        <v>18325</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1173916</v>
      </c>
      <c r="S32" s="609"/>
      <c r="T32" s="609"/>
      <c r="U32" s="609"/>
      <c r="V32" s="609"/>
      <c r="W32" s="609"/>
      <c r="X32" s="609"/>
      <c r="Y32" s="610"/>
      <c r="Z32" s="646">
        <v>8.1999999999999993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99.2</v>
      </c>
      <c r="BH32" s="621"/>
      <c r="BI32" s="621"/>
      <c r="BJ32" s="621"/>
      <c r="BK32" s="621"/>
      <c r="BL32" s="621"/>
      <c r="BM32" s="612">
        <v>96.3</v>
      </c>
      <c r="BN32" s="621"/>
      <c r="BO32" s="621"/>
      <c r="BP32" s="621"/>
      <c r="BQ32" s="644"/>
      <c r="BR32" s="674">
        <v>98.4</v>
      </c>
      <c r="BS32" s="621"/>
      <c r="BT32" s="621"/>
      <c r="BU32" s="621"/>
      <c r="BV32" s="621"/>
      <c r="BW32" s="621"/>
      <c r="BX32" s="612">
        <v>96.5</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107006</v>
      </c>
      <c r="S33" s="609"/>
      <c r="T33" s="609"/>
      <c r="U33" s="609"/>
      <c r="V33" s="609"/>
      <c r="W33" s="609"/>
      <c r="X33" s="609"/>
      <c r="Y33" s="610"/>
      <c r="Z33" s="646">
        <v>0.7</v>
      </c>
      <c r="AA33" s="646"/>
      <c r="AB33" s="646"/>
      <c r="AC33" s="646"/>
      <c r="AD33" s="647">
        <v>22137</v>
      </c>
      <c r="AE33" s="647"/>
      <c r="AF33" s="647"/>
      <c r="AG33" s="647"/>
      <c r="AH33" s="647"/>
      <c r="AI33" s="647"/>
      <c r="AJ33" s="647"/>
      <c r="AK33" s="647"/>
      <c r="AL33" s="611">
        <v>0.3</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98.6</v>
      </c>
      <c r="BH33" s="593"/>
      <c r="BI33" s="593"/>
      <c r="BJ33" s="593"/>
      <c r="BK33" s="593"/>
      <c r="BL33" s="593"/>
      <c r="BM33" s="639">
        <v>96.3</v>
      </c>
      <c r="BN33" s="593"/>
      <c r="BO33" s="593"/>
      <c r="BP33" s="593"/>
      <c r="BQ33" s="656"/>
      <c r="BR33" s="669">
        <v>98.8</v>
      </c>
      <c r="BS33" s="593"/>
      <c r="BT33" s="593"/>
      <c r="BU33" s="593"/>
      <c r="BV33" s="593"/>
      <c r="BW33" s="593"/>
      <c r="BX33" s="639">
        <v>96.7</v>
      </c>
      <c r="BY33" s="593"/>
      <c r="BZ33" s="593"/>
      <c r="CA33" s="593"/>
      <c r="CB33" s="656"/>
      <c r="CD33" s="605" t="s">
        <v>308</v>
      </c>
      <c r="CE33" s="606"/>
      <c r="CF33" s="606"/>
      <c r="CG33" s="606"/>
      <c r="CH33" s="606"/>
      <c r="CI33" s="606"/>
      <c r="CJ33" s="606"/>
      <c r="CK33" s="606"/>
      <c r="CL33" s="606"/>
      <c r="CM33" s="606"/>
      <c r="CN33" s="606"/>
      <c r="CO33" s="606"/>
      <c r="CP33" s="606"/>
      <c r="CQ33" s="607"/>
      <c r="CR33" s="608">
        <v>6669264</v>
      </c>
      <c r="CS33" s="621"/>
      <c r="CT33" s="621"/>
      <c r="CU33" s="621"/>
      <c r="CV33" s="621"/>
      <c r="CW33" s="621"/>
      <c r="CX33" s="621"/>
      <c r="CY33" s="622"/>
      <c r="CZ33" s="611">
        <v>47.8</v>
      </c>
      <c r="DA33" s="623"/>
      <c r="DB33" s="623"/>
      <c r="DC33" s="624"/>
      <c r="DD33" s="614">
        <v>5103511</v>
      </c>
      <c r="DE33" s="621"/>
      <c r="DF33" s="621"/>
      <c r="DG33" s="621"/>
      <c r="DH33" s="621"/>
      <c r="DI33" s="621"/>
      <c r="DJ33" s="621"/>
      <c r="DK33" s="622"/>
      <c r="DL33" s="614">
        <v>3041815</v>
      </c>
      <c r="DM33" s="621"/>
      <c r="DN33" s="621"/>
      <c r="DO33" s="621"/>
      <c r="DP33" s="621"/>
      <c r="DQ33" s="621"/>
      <c r="DR33" s="621"/>
      <c r="DS33" s="621"/>
      <c r="DT33" s="621"/>
      <c r="DU33" s="621"/>
      <c r="DV33" s="622"/>
      <c r="DW33" s="611">
        <v>45.2</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400025</v>
      </c>
      <c r="S34" s="609"/>
      <c r="T34" s="609"/>
      <c r="U34" s="609"/>
      <c r="V34" s="609"/>
      <c r="W34" s="609"/>
      <c r="X34" s="609"/>
      <c r="Y34" s="610"/>
      <c r="Z34" s="646">
        <v>2.8</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1896122</v>
      </c>
      <c r="CS34" s="609"/>
      <c r="CT34" s="609"/>
      <c r="CU34" s="609"/>
      <c r="CV34" s="609"/>
      <c r="CW34" s="609"/>
      <c r="CX34" s="609"/>
      <c r="CY34" s="610"/>
      <c r="CZ34" s="611">
        <v>13.6</v>
      </c>
      <c r="DA34" s="623"/>
      <c r="DB34" s="623"/>
      <c r="DC34" s="624"/>
      <c r="DD34" s="614">
        <v>1349505</v>
      </c>
      <c r="DE34" s="609"/>
      <c r="DF34" s="609"/>
      <c r="DG34" s="609"/>
      <c r="DH34" s="609"/>
      <c r="DI34" s="609"/>
      <c r="DJ34" s="609"/>
      <c r="DK34" s="610"/>
      <c r="DL34" s="614">
        <v>1069053</v>
      </c>
      <c r="DM34" s="609"/>
      <c r="DN34" s="609"/>
      <c r="DO34" s="609"/>
      <c r="DP34" s="609"/>
      <c r="DQ34" s="609"/>
      <c r="DR34" s="609"/>
      <c r="DS34" s="609"/>
      <c r="DT34" s="609"/>
      <c r="DU34" s="609"/>
      <c r="DV34" s="610"/>
      <c r="DW34" s="611">
        <v>15.9</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1241182</v>
      </c>
      <c r="S35" s="609"/>
      <c r="T35" s="609"/>
      <c r="U35" s="609"/>
      <c r="V35" s="609"/>
      <c r="W35" s="609"/>
      <c r="X35" s="609"/>
      <c r="Y35" s="610"/>
      <c r="Z35" s="646">
        <v>8.6999999999999993</v>
      </c>
      <c r="AA35" s="646"/>
      <c r="AB35" s="646"/>
      <c r="AC35" s="646"/>
      <c r="AD35" s="647" t="s">
        <v>122</v>
      </c>
      <c r="AE35" s="647"/>
      <c r="AF35" s="647"/>
      <c r="AG35" s="647"/>
      <c r="AH35" s="647"/>
      <c r="AI35" s="647"/>
      <c r="AJ35" s="647"/>
      <c r="AK35" s="647"/>
      <c r="AL35" s="611" t="s">
        <v>122</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309459</v>
      </c>
      <c r="CS35" s="621"/>
      <c r="CT35" s="621"/>
      <c r="CU35" s="621"/>
      <c r="CV35" s="621"/>
      <c r="CW35" s="621"/>
      <c r="CX35" s="621"/>
      <c r="CY35" s="622"/>
      <c r="CZ35" s="611">
        <v>2.2000000000000002</v>
      </c>
      <c r="DA35" s="623"/>
      <c r="DB35" s="623"/>
      <c r="DC35" s="624"/>
      <c r="DD35" s="614">
        <v>182933</v>
      </c>
      <c r="DE35" s="621"/>
      <c r="DF35" s="621"/>
      <c r="DG35" s="621"/>
      <c r="DH35" s="621"/>
      <c r="DI35" s="621"/>
      <c r="DJ35" s="621"/>
      <c r="DK35" s="622"/>
      <c r="DL35" s="614">
        <v>181416</v>
      </c>
      <c r="DM35" s="621"/>
      <c r="DN35" s="621"/>
      <c r="DO35" s="621"/>
      <c r="DP35" s="621"/>
      <c r="DQ35" s="621"/>
      <c r="DR35" s="621"/>
      <c r="DS35" s="621"/>
      <c r="DT35" s="621"/>
      <c r="DU35" s="621"/>
      <c r="DV35" s="622"/>
      <c r="DW35" s="611">
        <v>2.7</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776882</v>
      </c>
      <c r="S36" s="609"/>
      <c r="T36" s="609"/>
      <c r="U36" s="609"/>
      <c r="V36" s="609"/>
      <c r="W36" s="609"/>
      <c r="X36" s="609"/>
      <c r="Y36" s="610"/>
      <c r="Z36" s="646">
        <v>5.4</v>
      </c>
      <c r="AA36" s="646"/>
      <c r="AB36" s="646"/>
      <c r="AC36" s="646"/>
      <c r="AD36" s="647" t="s">
        <v>122</v>
      </c>
      <c r="AE36" s="647"/>
      <c r="AF36" s="647"/>
      <c r="AG36" s="647"/>
      <c r="AH36" s="647"/>
      <c r="AI36" s="647"/>
      <c r="AJ36" s="647"/>
      <c r="AK36" s="647"/>
      <c r="AL36" s="611" t="s">
        <v>122</v>
      </c>
      <c r="AM36" s="612"/>
      <c r="AN36" s="612"/>
      <c r="AO36" s="648"/>
      <c r="AP36" s="216"/>
      <c r="AQ36" s="657" t="s">
        <v>316</v>
      </c>
      <c r="AR36" s="658"/>
      <c r="AS36" s="658"/>
      <c r="AT36" s="658"/>
      <c r="AU36" s="658"/>
      <c r="AV36" s="658"/>
      <c r="AW36" s="658"/>
      <c r="AX36" s="658"/>
      <c r="AY36" s="659"/>
      <c r="AZ36" s="663">
        <v>1688724</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32929</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1638102</v>
      </c>
      <c r="CS36" s="609"/>
      <c r="CT36" s="609"/>
      <c r="CU36" s="609"/>
      <c r="CV36" s="609"/>
      <c r="CW36" s="609"/>
      <c r="CX36" s="609"/>
      <c r="CY36" s="610"/>
      <c r="CZ36" s="611">
        <v>11.7</v>
      </c>
      <c r="DA36" s="623"/>
      <c r="DB36" s="623"/>
      <c r="DC36" s="624"/>
      <c r="DD36" s="614">
        <v>1165428</v>
      </c>
      <c r="DE36" s="609"/>
      <c r="DF36" s="609"/>
      <c r="DG36" s="609"/>
      <c r="DH36" s="609"/>
      <c r="DI36" s="609"/>
      <c r="DJ36" s="609"/>
      <c r="DK36" s="610"/>
      <c r="DL36" s="614">
        <v>786963</v>
      </c>
      <c r="DM36" s="609"/>
      <c r="DN36" s="609"/>
      <c r="DO36" s="609"/>
      <c r="DP36" s="609"/>
      <c r="DQ36" s="609"/>
      <c r="DR36" s="609"/>
      <c r="DS36" s="609"/>
      <c r="DT36" s="609"/>
      <c r="DU36" s="609"/>
      <c r="DV36" s="610"/>
      <c r="DW36" s="611">
        <v>11.7</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289063</v>
      </c>
      <c r="S37" s="609"/>
      <c r="T37" s="609"/>
      <c r="U37" s="609"/>
      <c r="V37" s="609"/>
      <c r="W37" s="609"/>
      <c r="X37" s="609"/>
      <c r="Y37" s="610"/>
      <c r="Z37" s="646">
        <v>2</v>
      </c>
      <c r="AA37" s="646"/>
      <c r="AB37" s="646"/>
      <c r="AC37" s="646"/>
      <c r="AD37" s="647">
        <v>629</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309476</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-18205</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294364</v>
      </c>
      <c r="CS37" s="621"/>
      <c r="CT37" s="621"/>
      <c r="CU37" s="621"/>
      <c r="CV37" s="621"/>
      <c r="CW37" s="621"/>
      <c r="CX37" s="621"/>
      <c r="CY37" s="622"/>
      <c r="CZ37" s="611">
        <v>2.1</v>
      </c>
      <c r="DA37" s="623"/>
      <c r="DB37" s="623"/>
      <c r="DC37" s="624"/>
      <c r="DD37" s="614">
        <v>294297</v>
      </c>
      <c r="DE37" s="621"/>
      <c r="DF37" s="621"/>
      <c r="DG37" s="621"/>
      <c r="DH37" s="621"/>
      <c r="DI37" s="621"/>
      <c r="DJ37" s="621"/>
      <c r="DK37" s="622"/>
      <c r="DL37" s="614">
        <v>294196</v>
      </c>
      <c r="DM37" s="621"/>
      <c r="DN37" s="621"/>
      <c r="DO37" s="621"/>
      <c r="DP37" s="621"/>
      <c r="DQ37" s="621"/>
      <c r="DR37" s="621"/>
      <c r="DS37" s="621"/>
      <c r="DT37" s="621"/>
      <c r="DU37" s="621"/>
      <c r="DV37" s="622"/>
      <c r="DW37" s="611">
        <v>4.4000000000000004</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491025</v>
      </c>
      <c r="S38" s="609"/>
      <c r="T38" s="609"/>
      <c r="U38" s="609"/>
      <c r="V38" s="609"/>
      <c r="W38" s="609"/>
      <c r="X38" s="609"/>
      <c r="Y38" s="610"/>
      <c r="Z38" s="646">
        <v>3.4</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35271</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2974</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1359549</v>
      </c>
      <c r="CS38" s="609"/>
      <c r="CT38" s="609"/>
      <c r="CU38" s="609"/>
      <c r="CV38" s="609"/>
      <c r="CW38" s="609"/>
      <c r="CX38" s="609"/>
      <c r="CY38" s="610"/>
      <c r="CZ38" s="611">
        <v>9.8000000000000007</v>
      </c>
      <c r="DA38" s="623"/>
      <c r="DB38" s="623"/>
      <c r="DC38" s="624"/>
      <c r="DD38" s="614">
        <v>1085392</v>
      </c>
      <c r="DE38" s="609"/>
      <c r="DF38" s="609"/>
      <c r="DG38" s="609"/>
      <c r="DH38" s="609"/>
      <c r="DI38" s="609"/>
      <c r="DJ38" s="609"/>
      <c r="DK38" s="610"/>
      <c r="DL38" s="614">
        <v>994770</v>
      </c>
      <c r="DM38" s="609"/>
      <c r="DN38" s="609"/>
      <c r="DO38" s="609"/>
      <c r="DP38" s="609"/>
      <c r="DQ38" s="609"/>
      <c r="DR38" s="609"/>
      <c r="DS38" s="609"/>
      <c r="DT38" s="609"/>
      <c r="DU38" s="609"/>
      <c r="DV38" s="610"/>
      <c r="DW38" s="611">
        <v>14.8</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19699</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4456</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1223721</v>
      </c>
      <c r="CS39" s="621"/>
      <c r="CT39" s="621"/>
      <c r="CU39" s="621"/>
      <c r="CV39" s="621"/>
      <c r="CW39" s="621"/>
      <c r="CX39" s="621"/>
      <c r="CY39" s="622"/>
      <c r="CZ39" s="611">
        <v>8.8000000000000007</v>
      </c>
      <c r="DA39" s="623"/>
      <c r="DB39" s="623"/>
      <c r="DC39" s="624"/>
      <c r="DD39" s="614">
        <v>1221402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35025</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89</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242311</v>
      </c>
      <c r="CS40" s="609"/>
      <c r="CT40" s="609"/>
      <c r="CU40" s="609"/>
      <c r="CV40" s="609"/>
      <c r="CW40" s="609"/>
      <c r="CX40" s="609"/>
      <c r="CY40" s="610"/>
      <c r="CZ40" s="611">
        <v>1.7</v>
      </c>
      <c r="DA40" s="623"/>
      <c r="DB40" s="623"/>
      <c r="DC40" s="624"/>
      <c r="DD40" s="614">
        <v>98851</v>
      </c>
      <c r="DE40" s="609"/>
      <c r="DF40" s="609"/>
      <c r="DG40" s="609"/>
      <c r="DH40" s="609"/>
      <c r="DI40" s="609"/>
      <c r="DJ40" s="609"/>
      <c r="DK40" s="610"/>
      <c r="DL40" s="614">
        <v>9613</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14315795</v>
      </c>
      <c r="S41" s="633"/>
      <c r="T41" s="633"/>
      <c r="U41" s="633"/>
      <c r="V41" s="633"/>
      <c r="W41" s="633"/>
      <c r="X41" s="633"/>
      <c r="Y41" s="636"/>
      <c r="Z41" s="637">
        <v>100</v>
      </c>
      <c r="AA41" s="637"/>
      <c r="AB41" s="637"/>
      <c r="AC41" s="637"/>
      <c r="AD41" s="638">
        <v>6688675</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282250</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1042028</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459</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1302341</v>
      </c>
      <c r="CS42" s="621"/>
      <c r="CT42" s="621"/>
      <c r="CU42" s="621"/>
      <c r="CV42" s="621"/>
      <c r="CW42" s="621"/>
      <c r="CX42" s="621"/>
      <c r="CY42" s="622"/>
      <c r="CZ42" s="611">
        <v>9.3000000000000007</v>
      </c>
      <c r="DA42" s="623"/>
      <c r="DB42" s="623"/>
      <c r="DC42" s="624"/>
      <c r="DD42" s="614">
        <v>501407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1468</v>
      </c>
      <c r="CS43" s="621"/>
      <c r="CT43" s="621"/>
      <c r="CU43" s="621"/>
      <c r="CV43" s="621"/>
      <c r="CW43" s="621"/>
      <c r="CX43" s="621"/>
      <c r="CY43" s="622"/>
      <c r="CZ43" s="611">
        <v>0</v>
      </c>
      <c r="DA43" s="623"/>
      <c r="DB43" s="623"/>
      <c r="DC43" s="624"/>
      <c r="DD43" s="614">
        <v>1468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1095076</v>
      </c>
      <c r="CS44" s="609"/>
      <c r="CT44" s="609"/>
      <c r="CU44" s="609"/>
      <c r="CV44" s="609"/>
      <c r="CW44" s="609"/>
      <c r="CX44" s="609"/>
      <c r="CY44" s="610"/>
      <c r="CZ44" s="611">
        <v>7.9</v>
      </c>
      <c r="DA44" s="612"/>
      <c r="DB44" s="612"/>
      <c r="DC44" s="613"/>
      <c r="DD44" s="614">
        <v>463573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331553</v>
      </c>
      <c r="CS45" s="621"/>
      <c r="CT45" s="621"/>
      <c r="CU45" s="621"/>
      <c r="CV45" s="621"/>
      <c r="CW45" s="621"/>
      <c r="CX45" s="621"/>
      <c r="CY45" s="622"/>
      <c r="CZ45" s="611">
        <v>2.4</v>
      </c>
      <c r="DA45" s="623"/>
      <c r="DB45" s="623"/>
      <c r="DC45" s="624"/>
      <c r="DD45" s="614">
        <v>32889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612139</v>
      </c>
      <c r="CS46" s="609"/>
      <c r="CT46" s="609"/>
      <c r="CU46" s="609"/>
      <c r="CV46" s="609"/>
      <c r="CW46" s="609"/>
      <c r="CX46" s="609"/>
      <c r="CY46" s="610"/>
      <c r="CZ46" s="611">
        <v>4.4000000000000004</v>
      </c>
      <c r="DA46" s="612"/>
      <c r="DB46" s="612"/>
      <c r="DC46" s="613"/>
      <c r="DD46" s="614">
        <v>359800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207265</v>
      </c>
      <c r="CS47" s="621"/>
      <c r="CT47" s="621"/>
      <c r="CU47" s="621"/>
      <c r="CV47" s="621"/>
      <c r="CW47" s="621"/>
      <c r="CX47" s="621"/>
      <c r="CY47" s="622"/>
      <c r="CZ47" s="611">
        <v>1.5</v>
      </c>
      <c r="DA47" s="623"/>
      <c r="DB47" s="623"/>
      <c r="DC47" s="624"/>
      <c r="DD47" s="614">
        <v>37834</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13943295</v>
      </c>
      <c r="CS49" s="593"/>
      <c r="CT49" s="593"/>
      <c r="CU49" s="593"/>
      <c r="CV49" s="593"/>
      <c r="CW49" s="593"/>
      <c r="CX49" s="593"/>
      <c r="CY49" s="594"/>
      <c r="CZ49" s="595">
        <v>100</v>
      </c>
      <c r="DA49" s="596"/>
      <c r="DB49" s="596"/>
      <c r="DC49" s="597"/>
      <c r="DD49" s="598">
        <v>9410891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B/vCA1ufTA1Gqrk9B7KERZhVYJ84/J2yTgOmUK97wopGHmK75XtRb7YfrPaNT2/Naq61yXSo1KgwhOn3cNbXPw==" saltValue="Ad/fROQDbCKIj4mswJyX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375</v>
      </c>
      <c r="C7" s="1035"/>
      <c r="D7" s="1035"/>
      <c r="E7" s="1035"/>
      <c r="F7" s="1035"/>
      <c r="G7" s="1035"/>
      <c r="H7" s="1035"/>
      <c r="I7" s="1035"/>
      <c r="J7" s="1035"/>
      <c r="K7" s="1035"/>
      <c r="L7" s="1035"/>
      <c r="M7" s="1035"/>
      <c r="N7" s="1035"/>
      <c r="O7" s="1035"/>
      <c r="P7" s="1036"/>
      <c r="Q7" s="1089">
        <v>14321</v>
      </c>
      <c r="R7" s="1090"/>
      <c r="S7" s="1090"/>
      <c r="T7" s="1090"/>
      <c r="U7" s="1090"/>
      <c r="V7" s="1090">
        <v>13949</v>
      </c>
      <c r="W7" s="1090"/>
      <c r="X7" s="1090"/>
      <c r="Y7" s="1090"/>
      <c r="Z7" s="1090"/>
      <c r="AA7" s="1090">
        <v>373</v>
      </c>
      <c r="AB7" s="1090"/>
      <c r="AC7" s="1090"/>
      <c r="AD7" s="1090"/>
      <c r="AE7" s="1091"/>
      <c r="AF7" s="1092">
        <v>256</v>
      </c>
      <c r="AG7" s="1093"/>
      <c r="AH7" s="1093"/>
      <c r="AI7" s="1093"/>
      <c r="AJ7" s="1094"/>
      <c r="AK7" s="1095">
        <v>1241</v>
      </c>
      <c r="AL7" s="1096"/>
      <c r="AM7" s="1096"/>
      <c r="AN7" s="1096"/>
      <c r="AO7" s="1096"/>
      <c r="AP7" s="1096">
        <v>8417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554</v>
      </c>
      <c r="BT7" s="1087"/>
      <c r="BU7" s="1087"/>
      <c r="BV7" s="1087"/>
      <c r="BW7" s="1087"/>
      <c r="BX7" s="1087"/>
      <c r="BY7" s="1087"/>
      <c r="BZ7" s="1087"/>
      <c r="CA7" s="1087"/>
      <c r="CB7" s="1087"/>
      <c r="CC7" s="1087"/>
      <c r="CD7" s="1087"/>
      <c r="CE7" s="1087"/>
      <c r="CF7" s="1087"/>
      <c r="CG7" s="1099"/>
      <c r="CH7" s="1083">
        <v>-1</v>
      </c>
      <c r="CI7" s="1084"/>
      <c r="CJ7" s="1084"/>
      <c r="CK7" s="1084"/>
      <c r="CL7" s="1085"/>
      <c r="CM7" s="1083">
        <v>0</v>
      </c>
      <c r="CN7" s="1084"/>
      <c r="CO7" s="1084"/>
      <c r="CP7" s="1084"/>
      <c r="CQ7" s="1085"/>
      <c r="CR7" s="1083">
        <v>1</v>
      </c>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377</v>
      </c>
      <c r="B23" s="924" t="s">
        <v>378</v>
      </c>
      <c r="C23" s="925"/>
      <c r="D23" s="925"/>
      <c r="E23" s="925"/>
      <c r="F23" s="925"/>
      <c r="G23" s="925"/>
      <c r="H23" s="925"/>
      <c r="I23" s="925"/>
      <c r="J23" s="925"/>
      <c r="K23" s="925"/>
      <c r="L23" s="925"/>
      <c r="M23" s="925"/>
      <c r="N23" s="925"/>
      <c r="O23" s="925"/>
      <c r="P23" s="935"/>
      <c r="Q23" s="1054">
        <v>14321</v>
      </c>
      <c r="R23" s="1048"/>
      <c r="S23" s="1048"/>
      <c r="T23" s="1048"/>
      <c r="U23" s="1048"/>
      <c r="V23" s="1048">
        <v>13949</v>
      </c>
      <c r="W23" s="1048"/>
      <c r="X23" s="1048"/>
      <c r="Y23" s="1048"/>
      <c r="Z23" s="1048"/>
      <c r="AA23" s="1048">
        <v>373</v>
      </c>
      <c r="AB23" s="1048"/>
      <c r="AC23" s="1048"/>
      <c r="AD23" s="1048"/>
      <c r="AE23" s="1055"/>
      <c r="AF23" s="1056">
        <v>256</v>
      </c>
      <c r="AG23" s="1048"/>
      <c r="AH23" s="1048"/>
      <c r="AI23" s="1048"/>
      <c r="AJ23" s="1057"/>
      <c r="AK23" s="1058"/>
      <c r="AL23" s="1059"/>
      <c r="AM23" s="1059"/>
      <c r="AN23" s="1059"/>
      <c r="AO23" s="1059"/>
      <c r="AP23" s="1048">
        <v>8417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389</v>
      </c>
      <c r="C28" s="1035"/>
      <c r="D28" s="1035"/>
      <c r="E28" s="1035"/>
      <c r="F28" s="1035"/>
      <c r="G28" s="1035"/>
      <c r="H28" s="1035"/>
      <c r="I28" s="1035"/>
      <c r="J28" s="1035"/>
      <c r="K28" s="1035"/>
      <c r="L28" s="1035"/>
      <c r="M28" s="1035"/>
      <c r="N28" s="1035"/>
      <c r="O28" s="1035"/>
      <c r="P28" s="1036"/>
      <c r="Q28" s="1037">
        <v>2924</v>
      </c>
      <c r="R28" s="1038"/>
      <c r="S28" s="1038"/>
      <c r="T28" s="1038"/>
      <c r="U28" s="1038"/>
      <c r="V28" s="1038">
        <v>2891</v>
      </c>
      <c r="W28" s="1038"/>
      <c r="X28" s="1038"/>
      <c r="Y28" s="1038"/>
      <c r="Z28" s="1038"/>
      <c r="AA28" s="1038">
        <v>33</v>
      </c>
      <c r="AB28" s="1038"/>
      <c r="AC28" s="1038"/>
      <c r="AD28" s="1038"/>
      <c r="AE28" s="1039"/>
      <c r="AF28" s="1040">
        <v>33</v>
      </c>
      <c r="AG28" s="1038"/>
      <c r="AH28" s="1038"/>
      <c r="AI28" s="1038"/>
      <c r="AJ28" s="1041"/>
      <c r="AK28" s="1029">
        <v>401</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390</v>
      </c>
      <c r="C29" s="1018"/>
      <c r="D29" s="1018"/>
      <c r="E29" s="1018"/>
      <c r="F29" s="1018"/>
      <c r="G29" s="1018"/>
      <c r="H29" s="1018"/>
      <c r="I29" s="1018"/>
      <c r="J29" s="1018"/>
      <c r="K29" s="1018"/>
      <c r="L29" s="1018"/>
      <c r="M29" s="1018"/>
      <c r="N29" s="1018"/>
      <c r="O29" s="1018"/>
      <c r="P29" s="1019"/>
      <c r="Q29" s="1025">
        <v>3389</v>
      </c>
      <c r="R29" s="1026"/>
      <c r="S29" s="1026"/>
      <c r="T29" s="1026"/>
      <c r="U29" s="1026"/>
      <c r="V29" s="1026">
        <v>3098</v>
      </c>
      <c r="W29" s="1026"/>
      <c r="X29" s="1026"/>
      <c r="Y29" s="1026"/>
      <c r="Z29" s="1026"/>
      <c r="AA29" s="1026">
        <v>291</v>
      </c>
      <c r="AB29" s="1026"/>
      <c r="AC29" s="1026"/>
      <c r="AD29" s="1026"/>
      <c r="AE29" s="1027"/>
      <c r="AF29" s="1022">
        <v>291</v>
      </c>
      <c r="AG29" s="1023"/>
      <c r="AH29" s="1023"/>
      <c r="AI29" s="1023"/>
      <c r="AJ29" s="1024"/>
      <c r="AK29" s="967">
        <v>613</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391</v>
      </c>
      <c r="C30" s="1018"/>
      <c r="D30" s="1018"/>
      <c r="E30" s="1018"/>
      <c r="F30" s="1018"/>
      <c r="G30" s="1018"/>
      <c r="H30" s="1018"/>
      <c r="I30" s="1018"/>
      <c r="J30" s="1018"/>
      <c r="K30" s="1018"/>
      <c r="L30" s="1018"/>
      <c r="M30" s="1018"/>
      <c r="N30" s="1018"/>
      <c r="O30" s="1018"/>
      <c r="P30" s="1019"/>
      <c r="Q30" s="1025">
        <v>22</v>
      </c>
      <c r="R30" s="1026"/>
      <c r="S30" s="1026"/>
      <c r="T30" s="1026"/>
      <c r="U30" s="1026"/>
      <c r="V30" s="1026">
        <v>21</v>
      </c>
      <c r="W30" s="1026"/>
      <c r="X30" s="1026"/>
      <c r="Y30" s="1026"/>
      <c r="Z30" s="1026"/>
      <c r="AA30" s="1026">
        <v>2</v>
      </c>
      <c r="AB30" s="1026"/>
      <c r="AC30" s="1026"/>
      <c r="AD30" s="1026"/>
      <c r="AE30" s="1027"/>
      <c r="AF30" s="1022">
        <v>2</v>
      </c>
      <c r="AG30" s="1023"/>
      <c r="AH30" s="1023"/>
      <c r="AI30" s="1023"/>
      <c r="AJ30" s="1024"/>
      <c r="AK30" s="967">
        <v>11</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392</v>
      </c>
      <c r="C31" s="1018"/>
      <c r="D31" s="1018"/>
      <c r="E31" s="1018"/>
      <c r="F31" s="1018"/>
      <c r="G31" s="1018"/>
      <c r="H31" s="1018"/>
      <c r="I31" s="1018"/>
      <c r="J31" s="1018"/>
      <c r="K31" s="1018"/>
      <c r="L31" s="1018"/>
      <c r="M31" s="1018"/>
      <c r="N31" s="1018"/>
      <c r="O31" s="1018"/>
      <c r="P31" s="1019"/>
      <c r="Q31" s="1025">
        <v>680</v>
      </c>
      <c r="R31" s="1026"/>
      <c r="S31" s="1026"/>
      <c r="T31" s="1026"/>
      <c r="U31" s="1026"/>
      <c r="V31" s="1026">
        <v>679</v>
      </c>
      <c r="W31" s="1026"/>
      <c r="X31" s="1026"/>
      <c r="Y31" s="1026"/>
      <c r="Z31" s="1026"/>
      <c r="AA31" s="1026">
        <v>2</v>
      </c>
      <c r="AB31" s="1026"/>
      <c r="AC31" s="1026"/>
      <c r="AD31" s="1026"/>
      <c r="AE31" s="1027"/>
      <c r="AF31" s="1022">
        <v>2</v>
      </c>
      <c r="AG31" s="1023"/>
      <c r="AH31" s="1023"/>
      <c r="AI31" s="1023"/>
      <c r="AJ31" s="1024"/>
      <c r="AK31" s="967">
        <v>480</v>
      </c>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393</v>
      </c>
      <c r="C32" s="1018"/>
      <c r="D32" s="1018"/>
      <c r="E32" s="1018"/>
      <c r="F32" s="1018"/>
      <c r="G32" s="1018"/>
      <c r="H32" s="1018"/>
      <c r="I32" s="1018"/>
      <c r="J32" s="1018"/>
      <c r="K32" s="1018"/>
      <c r="L32" s="1018"/>
      <c r="M32" s="1018"/>
      <c r="N32" s="1018"/>
      <c r="O32" s="1018"/>
      <c r="P32" s="1019"/>
      <c r="Q32" s="1025">
        <v>316</v>
      </c>
      <c r="R32" s="1026"/>
      <c r="S32" s="1026"/>
      <c r="T32" s="1026"/>
      <c r="U32" s="1026"/>
      <c r="V32" s="1026">
        <v>344</v>
      </c>
      <c r="W32" s="1026"/>
      <c r="X32" s="1026"/>
      <c r="Y32" s="1026"/>
      <c r="Z32" s="1026"/>
      <c r="AA32" s="1026">
        <v>-29</v>
      </c>
      <c r="AB32" s="1026"/>
      <c r="AC32" s="1026"/>
      <c r="AD32" s="1026"/>
      <c r="AE32" s="1027"/>
      <c r="AF32" s="1022">
        <v>691</v>
      </c>
      <c r="AG32" s="1023"/>
      <c r="AH32" s="1023"/>
      <c r="AI32" s="1023"/>
      <c r="AJ32" s="1024"/>
      <c r="AK32" s="967">
        <v>20</v>
      </c>
      <c r="AL32" s="958"/>
      <c r="AM32" s="958"/>
      <c r="AN32" s="958"/>
      <c r="AO32" s="958"/>
      <c r="AP32" s="958">
        <v>2011</v>
      </c>
      <c r="AQ32" s="958"/>
      <c r="AR32" s="958"/>
      <c r="AS32" s="958"/>
      <c r="AT32" s="958"/>
      <c r="AU32" s="958">
        <v>225</v>
      </c>
      <c r="AV32" s="958"/>
      <c r="AW32" s="958"/>
      <c r="AX32" s="958"/>
      <c r="AY32" s="958"/>
      <c r="AZ32" s="1028"/>
      <c r="BA32" s="1028"/>
      <c r="BB32" s="1028"/>
      <c r="BC32" s="1028"/>
      <c r="BD32" s="102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395</v>
      </c>
      <c r="C33" s="1018"/>
      <c r="D33" s="1018"/>
      <c r="E33" s="1018"/>
      <c r="F33" s="1018"/>
      <c r="G33" s="1018"/>
      <c r="H33" s="1018"/>
      <c r="I33" s="1018"/>
      <c r="J33" s="1018"/>
      <c r="K33" s="1018"/>
      <c r="L33" s="1018"/>
      <c r="M33" s="1018"/>
      <c r="N33" s="1018"/>
      <c r="O33" s="1018"/>
      <c r="P33" s="1019"/>
      <c r="Q33" s="1025">
        <v>720</v>
      </c>
      <c r="R33" s="1026"/>
      <c r="S33" s="1026"/>
      <c r="T33" s="1026"/>
      <c r="U33" s="1026"/>
      <c r="V33" s="1026">
        <v>871</v>
      </c>
      <c r="W33" s="1026"/>
      <c r="X33" s="1026"/>
      <c r="Y33" s="1026"/>
      <c r="Z33" s="1026"/>
      <c r="AA33" s="1026">
        <v>-151</v>
      </c>
      <c r="AB33" s="1026"/>
      <c r="AC33" s="1026"/>
      <c r="AD33" s="1026"/>
      <c r="AE33" s="1027"/>
      <c r="AF33" s="1022">
        <v>296</v>
      </c>
      <c r="AG33" s="1023"/>
      <c r="AH33" s="1023"/>
      <c r="AI33" s="1023"/>
      <c r="AJ33" s="1024"/>
      <c r="AK33" s="967">
        <v>309</v>
      </c>
      <c r="AL33" s="958"/>
      <c r="AM33" s="958"/>
      <c r="AN33" s="958"/>
      <c r="AO33" s="958"/>
      <c r="AP33" s="958">
        <v>0</v>
      </c>
      <c r="AQ33" s="958"/>
      <c r="AR33" s="958"/>
      <c r="AS33" s="958"/>
      <c r="AT33" s="958"/>
      <c r="AU33" s="958">
        <v>0</v>
      </c>
      <c r="AV33" s="958"/>
      <c r="AW33" s="958"/>
      <c r="AX33" s="958"/>
      <c r="AY33" s="958"/>
      <c r="AZ33" s="1028"/>
      <c r="BA33" s="1028"/>
      <c r="BB33" s="1028"/>
      <c r="BC33" s="1028"/>
      <c r="BD33" s="1028"/>
      <c r="BE33" s="959" t="s">
        <v>394</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396</v>
      </c>
      <c r="C34" s="1018"/>
      <c r="D34" s="1018"/>
      <c r="E34" s="1018"/>
      <c r="F34" s="1018"/>
      <c r="G34" s="1018"/>
      <c r="H34" s="1018"/>
      <c r="I34" s="1018"/>
      <c r="J34" s="1018"/>
      <c r="K34" s="1018"/>
      <c r="L34" s="1018"/>
      <c r="M34" s="1018"/>
      <c r="N34" s="1018"/>
      <c r="O34" s="1018"/>
      <c r="P34" s="1019"/>
      <c r="Q34" s="1025">
        <v>36</v>
      </c>
      <c r="R34" s="1026"/>
      <c r="S34" s="1026"/>
      <c r="T34" s="1026"/>
      <c r="U34" s="1026"/>
      <c r="V34" s="1026">
        <v>36</v>
      </c>
      <c r="W34" s="1026"/>
      <c r="X34" s="1026"/>
      <c r="Y34" s="1026"/>
      <c r="Z34" s="1026"/>
      <c r="AA34" s="1026">
        <v>0</v>
      </c>
      <c r="AB34" s="1026"/>
      <c r="AC34" s="1026"/>
      <c r="AD34" s="1026"/>
      <c r="AE34" s="1027"/>
      <c r="AF34" s="1022" t="s">
        <v>122</v>
      </c>
      <c r="AG34" s="1023"/>
      <c r="AH34" s="1023"/>
      <c r="AI34" s="1023"/>
      <c r="AJ34" s="1024"/>
      <c r="AK34" s="967">
        <v>35</v>
      </c>
      <c r="AL34" s="958"/>
      <c r="AM34" s="958"/>
      <c r="AN34" s="958"/>
      <c r="AO34" s="958"/>
      <c r="AP34" s="958">
        <v>953</v>
      </c>
      <c r="AQ34" s="958"/>
      <c r="AR34" s="958"/>
      <c r="AS34" s="958"/>
      <c r="AT34" s="958"/>
      <c r="AU34" s="958">
        <v>953</v>
      </c>
      <c r="AV34" s="958"/>
      <c r="AW34" s="958"/>
      <c r="AX34" s="958"/>
      <c r="AY34" s="958"/>
      <c r="AZ34" s="1028"/>
      <c r="BA34" s="1028"/>
      <c r="BB34" s="1028"/>
      <c r="BC34" s="1028"/>
      <c r="BD34" s="1028"/>
      <c r="BE34" s="959" t="s">
        <v>397</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377</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1314</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401</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402</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550</v>
      </c>
      <c r="C68" s="973"/>
      <c r="D68" s="973"/>
      <c r="E68" s="973"/>
      <c r="F68" s="973"/>
      <c r="G68" s="973"/>
      <c r="H68" s="973"/>
      <c r="I68" s="973"/>
      <c r="J68" s="973"/>
      <c r="K68" s="973"/>
      <c r="L68" s="973"/>
      <c r="M68" s="973"/>
      <c r="N68" s="973"/>
      <c r="O68" s="973"/>
      <c r="P68" s="974"/>
      <c r="Q68" s="975">
        <v>1315</v>
      </c>
      <c r="R68" s="969"/>
      <c r="S68" s="969"/>
      <c r="T68" s="969"/>
      <c r="U68" s="969"/>
      <c r="V68" s="969">
        <v>1256</v>
      </c>
      <c r="W68" s="969"/>
      <c r="X68" s="969"/>
      <c r="Y68" s="969"/>
      <c r="Z68" s="969"/>
      <c r="AA68" s="969">
        <v>58</v>
      </c>
      <c r="AB68" s="969"/>
      <c r="AC68" s="969"/>
      <c r="AD68" s="969"/>
      <c r="AE68" s="969"/>
      <c r="AF68" s="969">
        <v>58</v>
      </c>
      <c r="AG68" s="969"/>
      <c r="AH68" s="969"/>
      <c r="AI68" s="969"/>
      <c r="AJ68" s="969"/>
      <c r="AK68" s="969">
        <v>19</v>
      </c>
      <c r="AL68" s="969"/>
      <c r="AM68" s="969"/>
      <c r="AN68" s="969"/>
      <c r="AO68" s="969"/>
      <c r="AP68" s="969">
        <v>0</v>
      </c>
      <c r="AQ68" s="969"/>
      <c r="AR68" s="969"/>
      <c r="AS68" s="969"/>
      <c r="AT68" s="969"/>
      <c r="AU68" s="969"/>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551</v>
      </c>
      <c r="C69" s="962"/>
      <c r="D69" s="962"/>
      <c r="E69" s="962"/>
      <c r="F69" s="962"/>
      <c r="G69" s="962"/>
      <c r="H69" s="962"/>
      <c r="I69" s="962"/>
      <c r="J69" s="962"/>
      <c r="K69" s="962"/>
      <c r="L69" s="962"/>
      <c r="M69" s="962"/>
      <c r="N69" s="962"/>
      <c r="O69" s="962"/>
      <c r="P69" s="963"/>
      <c r="Q69" s="964">
        <v>113</v>
      </c>
      <c r="R69" s="958"/>
      <c r="S69" s="958"/>
      <c r="T69" s="958"/>
      <c r="U69" s="958"/>
      <c r="V69" s="958">
        <v>107</v>
      </c>
      <c r="W69" s="958"/>
      <c r="X69" s="958"/>
      <c r="Y69" s="958"/>
      <c r="Z69" s="958"/>
      <c r="AA69" s="958">
        <v>6</v>
      </c>
      <c r="AB69" s="958"/>
      <c r="AC69" s="958"/>
      <c r="AD69" s="958"/>
      <c r="AE69" s="958"/>
      <c r="AF69" s="958">
        <v>6</v>
      </c>
      <c r="AG69" s="958"/>
      <c r="AH69" s="958"/>
      <c r="AI69" s="958"/>
      <c r="AJ69" s="958"/>
      <c r="AK69" s="958">
        <v>5</v>
      </c>
      <c r="AL69" s="958"/>
      <c r="AM69" s="958"/>
      <c r="AN69" s="958"/>
      <c r="AO69" s="958"/>
      <c r="AP69" s="958">
        <v>0</v>
      </c>
      <c r="AQ69" s="958"/>
      <c r="AR69" s="958"/>
      <c r="AS69" s="958"/>
      <c r="AT69" s="958"/>
      <c r="AU69" s="958"/>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552</v>
      </c>
      <c r="C70" s="962"/>
      <c r="D70" s="962"/>
      <c r="E70" s="962"/>
      <c r="F70" s="962"/>
      <c r="G70" s="962"/>
      <c r="H70" s="962"/>
      <c r="I70" s="962"/>
      <c r="J70" s="962"/>
      <c r="K70" s="962"/>
      <c r="L70" s="962"/>
      <c r="M70" s="962"/>
      <c r="N70" s="962"/>
      <c r="O70" s="962"/>
      <c r="P70" s="963"/>
      <c r="Q70" s="964">
        <v>169552</v>
      </c>
      <c r="R70" s="958"/>
      <c r="S70" s="958"/>
      <c r="T70" s="958"/>
      <c r="U70" s="958"/>
      <c r="V70" s="958">
        <v>166609</v>
      </c>
      <c r="W70" s="958"/>
      <c r="X70" s="958"/>
      <c r="Y70" s="958"/>
      <c r="Z70" s="958"/>
      <c r="AA70" s="958">
        <v>2943</v>
      </c>
      <c r="AB70" s="958"/>
      <c r="AC70" s="958"/>
      <c r="AD70" s="958"/>
      <c r="AE70" s="958"/>
      <c r="AF70" s="958">
        <v>2943</v>
      </c>
      <c r="AG70" s="958"/>
      <c r="AH70" s="958"/>
      <c r="AI70" s="958"/>
      <c r="AJ70" s="958"/>
      <c r="AK70" s="958">
        <v>1308</v>
      </c>
      <c r="AL70" s="958"/>
      <c r="AM70" s="958"/>
      <c r="AN70" s="958"/>
      <c r="AO70" s="958"/>
      <c r="AP70" s="958"/>
      <c r="AQ70" s="958"/>
      <c r="AR70" s="958"/>
      <c r="AS70" s="958"/>
      <c r="AT70" s="958"/>
      <c r="AU70" s="958"/>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553</v>
      </c>
      <c r="C71" s="962"/>
      <c r="D71" s="962"/>
      <c r="E71" s="962"/>
      <c r="F71" s="962"/>
      <c r="G71" s="962"/>
      <c r="H71" s="962"/>
      <c r="I71" s="962"/>
      <c r="J71" s="962"/>
      <c r="K71" s="962"/>
      <c r="L71" s="962"/>
      <c r="M71" s="962"/>
      <c r="N71" s="962"/>
      <c r="O71" s="962"/>
      <c r="P71" s="963"/>
      <c r="Q71" s="964">
        <v>22</v>
      </c>
      <c r="R71" s="958"/>
      <c r="S71" s="958"/>
      <c r="T71" s="958"/>
      <c r="U71" s="958"/>
      <c r="V71" s="958">
        <v>20</v>
      </c>
      <c r="W71" s="958"/>
      <c r="X71" s="958"/>
      <c r="Y71" s="958"/>
      <c r="Z71" s="958"/>
      <c r="AA71" s="958">
        <v>2</v>
      </c>
      <c r="AB71" s="958"/>
      <c r="AC71" s="958"/>
      <c r="AD71" s="958"/>
      <c r="AE71" s="958"/>
      <c r="AF71" s="958">
        <v>2</v>
      </c>
      <c r="AG71" s="958"/>
      <c r="AH71" s="958"/>
      <c r="AI71" s="958"/>
      <c r="AJ71" s="958"/>
      <c r="AK71" s="958">
        <v>0</v>
      </c>
      <c r="AL71" s="958"/>
      <c r="AM71" s="958"/>
      <c r="AN71" s="958"/>
      <c r="AO71" s="958"/>
      <c r="AP71" s="958">
        <v>0</v>
      </c>
      <c r="AQ71" s="958"/>
      <c r="AR71" s="958"/>
      <c r="AS71" s="958"/>
      <c r="AT71" s="958"/>
      <c r="AU71" s="958"/>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377</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295</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295</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295</v>
      </c>
      <c r="DR109" s="883"/>
      <c r="DS109" s="883"/>
      <c r="DT109" s="883"/>
      <c r="DU109" s="884"/>
      <c r="DV109" s="885" t="s">
        <v>414</v>
      </c>
      <c r="DW109" s="883"/>
      <c r="DX109" s="883"/>
      <c r="DY109" s="883"/>
      <c r="DZ109" s="916"/>
    </row>
    <row r="110" spans="1:131" s="224" customFormat="1" ht="26.25" customHeight="1" x14ac:dyDescent="0.15">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819755</v>
      </c>
      <c r="AB110" s="876"/>
      <c r="AC110" s="876"/>
      <c r="AD110" s="876"/>
      <c r="AE110" s="877"/>
      <c r="AF110" s="878">
        <v>935364</v>
      </c>
      <c r="AG110" s="876"/>
      <c r="AH110" s="876"/>
      <c r="AI110" s="876"/>
      <c r="AJ110" s="877"/>
      <c r="AK110" s="878">
        <v>949495</v>
      </c>
      <c r="AL110" s="876"/>
      <c r="AM110" s="876"/>
      <c r="AN110" s="876"/>
      <c r="AO110" s="877"/>
      <c r="AP110" s="879">
        <v>15.9</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9078181</v>
      </c>
      <c r="BR110" s="829"/>
      <c r="BS110" s="829"/>
      <c r="BT110" s="829"/>
      <c r="BU110" s="829"/>
      <c r="BV110" s="829">
        <v>8857326</v>
      </c>
      <c r="BW110" s="829"/>
      <c r="BX110" s="829"/>
      <c r="BY110" s="829"/>
      <c r="BZ110" s="829"/>
      <c r="CA110" s="829">
        <v>8417181</v>
      </c>
      <c r="CB110" s="829"/>
      <c r="CC110" s="829"/>
      <c r="CD110" s="829"/>
      <c r="CE110" s="829"/>
      <c r="CF110" s="853">
        <v>141.19999999999999</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1686108</v>
      </c>
      <c r="BR112" s="804"/>
      <c r="BS112" s="804"/>
      <c r="BT112" s="804"/>
      <c r="BU112" s="804"/>
      <c r="BV112" s="804">
        <v>1258684</v>
      </c>
      <c r="BW112" s="804"/>
      <c r="BX112" s="804"/>
      <c r="BY112" s="804"/>
      <c r="BZ112" s="804"/>
      <c r="CA112" s="804">
        <v>1178046</v>
      </c>
      <c r="CB112" s="804"/>
      <c r="CC112" s="804"/>
      <c r="CD112" s="804"/>
      <c r="CE112" s="804"/>
      <c r="CF112" s="862">
        <v>19.8</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46487</v>
      </c>
      <c r="AB113" s="906"/>
      <c r="AC113" s="906"/>
      <c r="AD113" s="906"/>
      <c r="AE113" s="907"/>
      <c r="AF113" s="908">
        <v>49515</v>
      </c>
      <c r="AG113" s="906"/>
      <c r="AH113" s="906"/>
      <c r="AI113" s="906"/>
      <c r="AJ113" s="907"/>
      <c r="AK113" s="908">
        <v>37136</v>
      </c>
      <c r="AL113" s="906"/>
      <c r="AM113" s="906"/>
      <c r="AN113" s="906"/>
      <c r="AO113" s="907"/>
      <c r="AP113" s="909">
        <v>0.6</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v>25003</v>
      </c>
      <c r="BR113" s="804"/>
      <c r="BS113" s="804"/>
      <c r="BT113" s="804"/>
      <c r="BU113" s="804"/>
      <c r="BV113" s="804">
        <v>7263</v>
      </c>
      <c r="BW113" s="804"/>
      <c r="BX113" s="804"/>
      <c r="BY113" s="804"/>
      <c r="BZ113" s="804"/>
      <c r="CA113" s="804" t="s">
        <v>122</v>
      </c>
      <c r="CB113" s="804"/>
      <c r="CC113" s="804"/>
      <c r="CD113" s="804"/>
      <c r="CE113" s="804"/>
      <c r="CF113" s="862" t="s">
        <v>122</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18143</v>
      </c>
      <c r="AB114" s="767"/>
      <c r="AC114" s="767"/>
      <c r="AD114" s="767"/>
      <c r="AE114" s="768"/>
      <c r="AF114" s="769">
        <v>17804</v>
      </c>
      <c r="AG114" s="767"/>
      <c r="AH114" s="767"/>
      <c r="AI114" s="767"/>
      <c r="AJ114" s="768"/>
      <c r="AK114" s="769">
        <v>7278</v>
      </c>
      <c r="AL114" s="767"/>
      <c r="AM114" s="767"/>
      <c r="AN114" s="767"/>
      <c r="AO114" s="768"/>
      <c r="AP114" s="811">
        <v>0.1</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2149101</v>
      </c>
      <c r="BR114" s="804"/>
      <c r="BS114" s="804"/>
      <c r="BT114" s="804"/>
      <c r="BU114" s="804"/>
      <c r="BV114" s="804">
        <v>2175658</v>
      </c>
      <c r="BW114" s="804"/>
      <c r="BX114" s="804"/>
      <c r="BY114" s="804"/>
      <c r="BZ114" s="804"/>
      <c r="CA114" s="804">
        <v>2239693</v>
      </c>
      <c r="CB114" s="804"/>
      <c r="CC114" s="804"/>
      <c r="CD114" s="804"/>
      <c r="CE114" s="804"/>
      <c r="CF114" s="862">
        <v>37.6</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307</v>
      </c>
      <c r="AB115" s="906"/>
      <c r="AC115" s="906"/>
      <c r="AD115" s="906"/>
      <c r="AE115" s="907"/>
      <c r="AF115" s="908">
        <v>339</v>
      </c>
      <c r="AG115" s="906"/>
      <c r="AH115" s="906"/>
      <c r="AI115" s="906"/>
      <c r="AJ115" s="907"/>
      <c r="AK115" s="908">
        <v>597</v>
      </c>
      <c r="AL115" s="906"/>
      <c r="AM115" s="906"/>
      <c r="AN115" s="906"/>
      <c r="AO115" s="907"/>
      <c r="AP115" s="909">
        <v>0</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884692</v>
      </c>
      <c r="AB117" s="890"/>
      <c r="AC117" s="890"/>
      <c r="AD117" s="890"/>
      <c r="AE117" s="891"/>
      <c r="AF117" s="892">
        <v>1003022</v>
      </c>
      <c r="AG117" s="890"/>
      <c r="AH117" s="890"/>
      <c r="AI117" s="890"/>
      <c r="AJ117" s="891"/>
      <c r="AK117" s="892">
        <v>994506</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295</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444</v>
      </c>
      <c r="BP119" s="865"/>
      <c r="BQ119" s="866">
        <v>12938393</v>
      </c>
      <c r="BR119" s="832"/>
      <c r="BS119" s="832"/>
      <c r="BT119" s="832"/>
      <c r="BU119" s="832"/>
      <c r="BV119" s="832">
        <v>12298931</v>
      </c>
      <c r="BW119" s="832"/>
      <c r="BX119" s="832"/>
      <c r="BY119" s="832"/>
      <c r="BZ119" s="832"/>
      <c r="CA119" s="832">
        <v>11834920</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7283714</v>
      </c>
      <c r="BR120" s="829"/>
      <c r="BS120" s="829"/>
      <c r="BT120" s="829"/>
      <c r="BU120" s="829"/>
      <c r="BV120" s="829">
        <v>7581253</v>
      </c>
      <c r="BW120" s="829"/>
      <c r="BX120" s="829"/>
      <c r="BY120" s="829"/>
      <c r="BZ120" s="829"/>
      <c r="CA120" s="829">
        <v>7557182</v>
      </c>
      <c r="CB120" s="829"/>
      <c r="CC120" s="829"/>
      <c r="CD120" s="829"/>
      <c r="CE120" s="829"/>
      <c r="CF120" s="853">
        <v>126.8</v>
      </c>
      <c r="CG120" s="854"/>
      <c r="CH120" s="854"/>
      <c r="CI120" s="854"/>
      <c r="CJ120" s="854"/>
      <c r="CK120" s="855" t="s">
        <v>448</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1445470</v>
      </c>
      <c r="DH120" s="829"/>
      <c r="DI120" s="829"/>
      <c r="DJ120" s="829"/>
      <c r="DK120" s="829"/>
      <c r="DL120" s="829">
        <v>980554</v>
      </c>
      <c r="DM120" s="829"/>
      <c r="DN120" s="829"/>
      <c r="DO120" s="829"/>
      <c r="DP120" s="829"/>
      <c r="DQ120" s="829">
        <v>953244</v>
      </c>
      <c r="DR120" s="829"/>
      <c r="DS120" s="829"/>
      <c r="DT120" s="829"/>
      <c r="DU120" s="829"/>
      <c r="DV120" s="830">
        <v>16</v>
      </c>
      <c r="DW120" s="830"/>
      <c r="DX120" s="830"/>
      <c r="DY120" s="830"/>
      <c r="DZ120" s="831"/>
    </row>
    <row r="121" spans="1:130" s="224" customFormat="1" ht="26.25" customHeight="1" x14ac:dyDescent="0.15">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235789</v>
      </c>
      <c r="DH121" s="804"/>
      <c r="DI121" s="804"/>
      <c r="DJ121" s="804"/>
      <c r="DK121" s="804"/>
      <c r="DL121" s="804">
        <v>275662</v>
      </c>
      <c r="DM121" s="804"/>
      <c r="DN121" s="804"/>
      <c r="DO121" s="804"/>
      <c r="DP121" s="804"/>
      <c r="DQ121" s="804">
        <v>224802</v>
      </c>
      <c r="DR121" s="804"/>
      <c r="DS121" s="804"/>
      <c r="DT121" s="804"/>
      <c r="DU121" s="804"/>
      <c r="DV121" s="781">
        <v>3.8</v>
      </c>
      <c r="DW121" s="781"/>
      <c r="DX121" s="781"/>
      <c r="DY121" s="781"/>
      <c r="DZ121" s="782"/>
    </row>
    <row r="122" spans="1:130" s="224" customFormat="1" ht="26.25" customHeight="1" x14ac:dyDescent="0.15">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7272226</v>
      </c>
      <c r="BR122" s="832"/>
      <c r="BS122" s="832"/>
      <c r="BT122" s="832"/>
      <c r="BU122" s="832"/>
      <c r="BV122" s="832">
        <v>7084553</v>
      </c>
      <c r="BW122" s="832"/>
      <c r="BX122" s="832"/>
      <c r="BY122" s="832"/>
      <c r="BZ122" s="832"/>
      <c r="CA122" s="832">
        <v>6716234</v>
      </c>
      <c r="CB122" s="832"/>
      <c r="CC122" s="832"/>
      <c r="CD122" s="832"/>
      <c r="CE122" s="832"/>
      <c r="CF122" s="833">
        <v>112.7</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452</v>
      </c>
      <c r="BP123" s="865"/>
      <c r="BQ123" s="819">
        <v>14555940</v>
      </c>
      <c r="BR123" s="820"/>
      <c r="BS123" s="820"/>
      <c r="BT123" s="820"/>
      <c r="BU123" s="820"/>
      <c r="BV123" s="820">
        <v>14665806</v>
      </c>
      <c r="BW123" s="820"/>
      <c r="BX123" s="820"/>
      <c r="BY123" s="820"/>
      <c r="BZ123" s="820"/>
      <c r="CA123" s="820">
        <v>14273416</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v>4849</v>
      </c>
      <c r="DH124" s="751"/>
      <c r="DI124" s="751"/>
      <c r="DJ124" s="751"/>
      <c r="DK124" s="752"/>
      <c r="DL124" s="753">
        <v>2468</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82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225</v>
      </c>
      <c r="AB127" s="767"/>
      <c r="AC127" s="767"/>
      <c r="AD127" s="767"/>
      <c r="AE127" s="768"/>
      <c r="AF127" s="769">
        <v>339</v>
      </c>
      <c r="AG127" s="767"/>
      <c r="AH127" s="767"/>
      <c r="AI127" s="767"/>
      <c r="AJ127" s="768"/>
      <c r="AK127" s="769">
        <v>597</v>
      </c>
      <c r="AL127" s="767"/>
      <c r="AM127" s="767"/>
      <c r="AN127" s="767"/>
      <c r="AO127" s="768"/>
      <c r="AP127" s="811">
        <v>0</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1092</v>
      </c>
      <c r="AB128" s="788"/>
      <c r="AC128" s="788"/>
      <c r="AD128" s="788"/>
      <c r="AE128" s="789"/>
      <c r="AF128" s="790">
        <v>1092</v>
      </c>
      <c r="AG128" s="788"/>
      <c r="AH128" s="788"/>
      <c r="AI128" s="788"/>
      <c r="AJ128" s="789"/>
      <c r="AK128" s="790">
        <v>1092</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14.16</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6879029</v>
      </c>
      <c r="AB129" s="767"/>
      <c r="AC129" s="767"/>
      <c r="AD129" s="767"/>
      <c r="AE129" s="768"/>
      <c r="AF129" s="769">
        <v>6676953</v>
      </c>
      <c r="AG129" s="767"/>
      <c r="AH129" s="767"/>
      <c r="AI129" s="767"/>
      <c r="AJ129" s="768"/>
      <c r="AK129" s="769">
        <v>6686388</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19.16</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658675</v>
      </c>
      <c r="AB130" s="767"/>
      <c r="AC130" s="767"/>
      <c r="AD130" s="767"/>
      <c r="AE130" s="768"/>
      <c r="AF130" s="769">
        <v>721082</v>
      </c>
      <c r="AG130" s="767"/>
      <c r="AH130" s="767"/>
      <c r="AI130" s="767"/>
      <c r="AJ130" s="768"/>
      <c r="AK130" s="769">
        <v>725948</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4.2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6220354</v>
      </c>
      <c r="AB131" s="751"/>
      <c r="AC131" s="751"/>
      <c r="AD131" s="751"/>
      <c r="AE131" s="752"/>
      <c r="AF131" s="753">
        <v>5955871</v>
      </c>
      <c r="AG131" s="751"/>
      <c r="AH131" s="751"/>
      <c r="AI131" s="751"/>
      <c r="AJ131" s="752"/>
      <c r="AK131" s="753">
        <v>5960440</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3.6159517609999998</v>
      </c>
      <c r="AB132" s="732"/>
      <c r="AC132" s="732"/>
      <c r="AD132" s="732"/>
      <c r="AE132" s="733"/>
      <c r="AF132" s="734">
        <v>4.7154815809999997</v>
      </c>
      <c r="AG132" s="732"/>
      <c r="AH132" s="732"/>
      <c r="AI132" s="732"/>
      <c r="AJ132" s="733"/>
      <c r="AK132" s="734">
        <v>4.487353283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3.1</v>
      </c>
      <c r="AB133" s="711"/>
      <c r="AC133" s="711"/>
      <c r="AD133" s="711"/>
      <c r="AE133" s="712"/>
      <c r="AF133" s="710">
        <v>3.8</v>
      </c>
      <c r="AG133" s="711"/>
      <c r="AH133" s="711"/>
      <c r="AI133" s="711"/>
      <c r="AJ133" s="712"/>
      <c r="AK133" s="710">
        <v>4.2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jjoZRiNPORmNbAeYd26//qFsS2D7UGzjqQ7DUsxSn0IsrmnS8LkeW7I6RJ7gtuxv3x6rInF+MSYhaxbwgsMFA==" saltValue="+/sjyKno8dsx94P2kw13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nMLaUxxzYNoJCe6BeJEyBhAPtPKxf4+CW7jR7K2qSKiBTtsb31DX6fRlxQwPI2x+qW+pP34/+uR0Y5Ecol+vaA==" saltValue="pA1l0Ih9mv0R99/9EfKV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mh13nJtCKRXBE2I3EDDpndhKoKi1KONfgk2ULkT3UMAbruhwUvblKdOVgBbSWuZdkUgzZ637vsHQuZtCsbDqA==" saltValue="BijrE43JgM86qNIb8XOE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5" t="s">
        <v>481</v>
      </c>
      <c r="AP7" s="265"/>
      <c r="AQ7" s="266" t="s">
        <v>482</v>
      </c>
      <c r="AR7" s="267"/>
    </row>
    <row r="8" spans="1:46" x14ac:dyDescent="0.15">
      <c r="A8" s="259"/>
      <c r="AK8" s="268"/>
      <c r="AL8" s="269"/>
      <c r="AM8" s="269"/>
      <c r="AN8" s="270"/>
      <c r="AO8" s="1106"/>
      <c r="AP8" s="271" t="s">
        <v>483</v>
      </c>
      <c r="AQ8" s="272" t="s">
        <v>484</v>
      </c>
      <c r="AR8" s="273" t="s">
        <v>485</v>
      </c>
    </row>
    <row r="9" spans="1:46" x14ac:dyDescent="0.15">
      <c r="A9" s="259"/>
      <c r="AK9" s="1117" t="s">
        <v>486</v>
      </c>
      <c r="AL9" s="1118"/>
      <c r="AM9" s="1118"/>
      <c r="AN9" s="1119"/>
      <c r="AO9" s="274">
        <v>2367892</v>
      </c>
      <c r="AP9" s="274">
        <v>135115</v>
      </c>
      <c r="AQ9" s="275">
        <v>107616</v>
      </c>
      <c r="AR9" s="276">
        <v>25.6</v>
      </c>
    </row>
    <row r="10" spans="1:46" ht="13.5" customHeight="1" x14ac:dyDescent="0.15">
      <c r="A10" s="259"/>
      <c r="AK10" s="1117" t="s">
        <v>487</v>
      </c>
      <c r="AL10" s="1118"/>
      <c r="AM10" s="1118"/>
      <c r="AN10" s="1119"/>
      <c r="AO10" s="277">
        <v>213960</v>
      </c>
      <c r="AP10" s="277">
        <v>12209</v>
      </c>
      <c r="AQ10" s="278">
        <v>10095</v>
      </c>
      <c r="AR10" s="279">
        <v>20.9</v>
      </c>
    </row>
    <row r="11" spans="1:46" ht="13.5" customHeight="1" x14ac:dyDescent="0.15">
      <c r="A11" s="259"/>
      <c r="AK11" s="1117" t="s">
        <v>488</v>
      </c>
      <c r="AL11" s="1118"/>
      <c r="AM11" s="1118"/>
      <c r="AN11" s="1119"/>
      <c r="AO11" s="277">
        <v>15157</v>
      </c>
      <c r="AP11" s="277">
        <v>865</v>
      </c>
      <c r="AQ11" s="278">
        <v>1704</v>
      </c>
      <c r="AR11" s="279">
        <v>-49.2</v>
      </c>
    </row>
    <row r="12" spans="1:46" ht="13.5" customHeight="1" x14ac:dyDescent="0.15">
      <c r="A12" s="259"/>
      <c r="AK12" s="1117" t="s">
        <v>489</v>
      </c>
      <c r="AL12" s="1118"/>
      <c r="AM12" s="1118"/>
      <c r="AN12" s="1119"/>
      <c r="AO12" s="277" t="s">
        <v>490</v>
      </c>
      <c r="AP12" s="277" t="s">
        <v>490</v>
      </c>
      <c r="AQ12" s="278">
        <v>7</v>
      </c>
      <c r="AR12" s="279" t="s">
        <v>490</v>
      </c>
    </row>
    <row r="13" spans="1:46" ht="13.5" customHeight="1" x14ac:dyDescent="0.15">
      <c r="A13" s="259"/>
      <c r="AK13" s="1117" t="s">
        <v>491</v>
      </c>
      <c r="AL13" s="1118"/>
      <c r="AM13" s="1118"/>
      <c r="AN13" s="1119"/>
      <c r="AO13" s="277">
        <v>183814</v>
      </c>
      <c r="AP13" s="277">
        <v>10489</v>
      </c>
      <c r="AQ13" s="278">
        <v>4110</v>
      </c>
      <c r="AR13" s="279">
        <v>155.19999999999999</v>
      </c>
    </row>
    <row r="14" spans="1:46" ht="13.5" customHeight="1" x14ac:dyDescent="0.15">
      <c r="A14" s="259"/>
      <c r="AK14" s="1117" t="s">
        <v>492</v>
      </c>
      <c r="AL14" s="1118"/>
      <c r="AM14" s="1118"/>
      <c r="AN14" s="1119"/>
      <c r="AO14" s="277">
        <v>1468</v>
      </c>
      <c r="AP14" s="277">
        <v>84</v>
      </c>
      <c r="AQ14" s="278">
        <v>2451</v>
      </c>
      <c r="AR14" s="279">
        <v>-96.6</v>
      </c>
    </row>
    <row r="15" spans="1:46" ht="13.5" customHeight="1" x14ac:dyDescent="0.15">
      <c r="A15" s="259"/>
      <c r="AK15" s="1120" t="s">
        <v>493</v>
      </c>
      <c r="AL15" s="1121"/>
      <c r="AM15" s="1121"/>
      <c r="AN15" s="1122"/>
      <c r="AO15" s="277">
        <v>-143053</v>
      </c>
      <c r="AP15" s="277">
        <v>-8163</v>
      </c>
      <c r="AQ15" s="278">
        <v>-6399</v>
      </c>
      <c r="AR15" s="279">
        <v>27.6</v>
      </c>
    </row>
    <row r="16" spans="1:46" x14ac:dyDescent="0.15">
      <c r="A16" s="259"/>
      <c r="AK16" s="1120" t="s">
        <v>178</v>
      </c>
      <c r="AL16" s="1121"/>
      <c r="AM16" s="1121"/>
      <c r="AN16" s="1122"/>
      <c r="AO16" s="277">
        <v>2639238</v>
      </c>
      <c r="AP16" s="277">
        <v>150598</v>
      </c>
      <c r="AQ16" s="278">
        <v>119584</v>
      </c>
      <c r="AR16" s="279">
        <v>25.9</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23" t="s">
        <v>498</v>
      </c>
      <c r="AL21" s="1124"/>
      <c r="AM21" s="1124"/>
      <c r="AN21" s="1125"/>
      <c r="AO21" s="289">
        <v>12.9</v>
      </c>
      <c r="AP21" s="290">
        <v>10.86</v>
      </c>
      <c r="AQ21" s="291">
        <v>2.04</v>
      </c>
      <c r="AS21" s="292"/>
      <c r="AT21" s="288"/>
    </row>
    <row r="22" spans="1:46" s="260" customFormat="1" x14ac:dyDescent="0.15">
      <c r="A22" s="288"/>
      <c r="AK22" s="1123" t="s">
        <v>499</v>
      </c>
      <c r="AL22" s="1124"/>
      <c r="AM22" s="1124"/>
      <c r="AN22" s="1125"/>
      <c r="AO22" s="293">
        <v>97.9</v>
      </c>
      <c r="AP22" s="294">
        <v>97.3</v>
      </c>
      <c r="AQ22" s="295">
        <v>0.6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5" t="s">
        <v>481</v>
      </c>
      <c r="AP30" s="265"/>
      <c r="AQ30" s="266" t="s">
        <v>482</v>
      </c>
      <c r="AR30" s="267"/>
    </row>
    <row r="31" spans="1:46" x14ac:dyDescent="0.15">
      <c r="A31" s="259"/>
      <c r="AK31" s="268"/>
      <c r="AL31" s="269"/>
      <c r="AM31" s="269"/>
      <c r="AN31" s="270"/>
      <c r="AO31" s="1106"/>
      <c r="AP31" s="271" t="s">
        <v>483</v>
      </c>
      <c r="AQ31" s="272" t="s">
        <v>484</v>
      </c>
      <c r="AR31" s="273" t="s">
        <v>485</v>
      </c>
    </row>
    <row r="32" spans="1:46" ht="27" customHeight="1" x14ac:dyDescent="0.15">
      <c r="A32" s="259"/>
      <c r="AK32" s="1107" t="s">
        <v>503</v>
      </c>
      <c r="AL32" s="1108"/>
      <c r="AM32" s="1108"/>
      <c r="AN32" s="1109"/>
      <c r="AO32" s="303">
        <v>949495</v>
      </c>
      <c r="AP32" s="303">
        <v>54179</v>
      </c>
      <c r="AQ32" s="304">
        <v>75090</v>
      </c>
      <c r="AR32" s="305">
        <v>-27.8</v>
      </c>
    </row>
    <row r="33" spans="1:46" ht="13.5" customHeight="1" x14ac:dyDescent="0.15">
      <c r="A33" s="259"/>
      <c r="AK33" s="1107" t="s">
        <v>504</v>
      </c>
      <c r="AL33" s="1108"/>
      <c r="AM33" s="1108"/>
      <c r="AN33" s="1109"/>
      <c r="AO33" s="303" t="s">
        <v>490</v>
      </c>
      <c r="AP33" s="303" t="s">
        <v>490</v>
      </c>
      <c r="AQ33" s="304" t="s">
        <v>490</v>
      </c>
      <c r="AR33" s="305" t="s">
        <v>490</v>
      </c>
    </row>
    <row r="34" spans="1:46" ht="27" customHeight="1" x14ac:dyDescent="0.15">
      <c r="A34" s="259"/>
      <c r="AK34" s="1107" t="s">
        <v>505</v>
      </c>
      <c r="AL34" s="1108"/>
      <c r="AM34" s="1108"/>
      <c r="AN34" s="1109"/>
      <c r="AO34" s="303" t="s">
        <v>490</v>
      </c>
      <c r="AP34" s="303" t="s">
        <v>490</v>
      </c>
      <c r="AQ34" s="304">
        <v>1</v>
      </c>
      <c r="AR34" s="305" t="s">
        <v>490</v>
      </c>
    </row>
    <row r="35" spans="1:46" ht="27" customHeight="1" x14ac:dyDescent="0.15">
      <c r="A35" s="259"/>
      <c r="AK35" s="1107" t="s">
        <v>506</v>
      </c>
      <c r="AL35" s="1108"/>
      <c r="AM35" s="1108"/>
      <c r="AN35" s="1109"/>
      <c r="AO35" s="303">
        <v>37136</v>
      </c>
      <c r="AP35" s="303">
        <v>2119</v>
      </c>
      <c r="AQ35" s="304">
        <v>17211</v>
      </c>
      <c r="AR35" s="305">
        <v>-87.7</v>
      </c>
    </row>
    <row r="36" spans="1:46" ht="27" customHeight="1" x14ac:dyDescent="0.15">
      <c r="A36" s="259"/>
      <c r="AK36" s="1107" t="s">
        <v>507</v>
      </c>
      <c r="AL36" s="1108"/>
      <c r="AM36" s="1108"/>
      <c r="AN36" s="1109"/>
      <c r="AO36" s="303">
        <v>7278</v>
      </c>
      <c r="AP36" s="303">
        <v>415</v>
      </c>
      <c r="AQ36" s="304">
        <v>2478</v>
      </c>
      <c r="AR36" s="305">
        <v>-83.3</v>
      </c>
    </row>
    <row r="37" spans="1:46" ht="13.5" customHeight="1" x14ac:dyDescent="0.15">
      <c r="A37" s="259"/>
      <c r="AK37" s="1107" t="s">
        <v>508</v>
      </c>
      <c r="AL37" s="1108"/>
      <c r="AM37" s="1108"/>
      <c r="AN37" s="1109"/>
      <c r="AO37" s="303">
        <v>597</v>
      </c>
      <c r="AP37" s="303">
        <v>34</v>
      </c>
      <c r="AQ37" s="304">
        <v>654</v>
      </c>
      <c r="AR37" s="305">
        <v>-94.8</v>
      </c>
    </row>
    <row r="38" spans="1:46" ht="27" customHeight="1" x14ac:dyDescent="0.15">
      <c r="A38" s="259"/>
      <c r="AK38" s="1110" t="s">
        <v>509</v>
      </c>
      <c r="AL38" s="1111"/>
      <c r="AM38" s="1111"/>
      <c r="AN38" s="1112"/>
      <c r="AO38" s="306" t="s">
        <v>490</v>
      </c>
      <c r="AP38" s="306" t="s">
        <v>490</v>
      </c>
      <c r="AQ38" s="307">
        <v>4</v>
      </c>
      <c r="AR38" s="295" t="s">
        <v>490</v>
      </c>
      <c r="AS38" s="302"/>
    </row>
    <row r="39" spans="1:46" x14ac:dyDescent="0.15">
      <c r="A39" s="259"/>
      <c r="AK39" s="1110" t="s">
        <v>510</v>
      </c>
      <c r="AL39" s="1111"/>
      <c r="AM39" s="1111"/>
      <c r="AN39" s="1112"/>
      <c r="AO39" s="303">
        <v>-1092</v>
      </c>
      <c r="AP39" s="303">
        <v>-62</v>
      </c>
      <c r="AQ39" s="304">
        <v>-3502</v>
      </c>
      <c r="AR39" s="305">
        <v>-98.2</v>
      </c>
      <c r="AS39" s="302"/>
    </row>
    <row r="40" spans="1:46" ht="27" customHeight="1" x14ac:dyDescent="0.15">
      <c r="A40" s="259"/>
      <c r="AK40" s="1107" t="s">
        <v>511</v>
      </c>
      <c r="AL40" s="1108"/>
      <c r="AM40" s="1108"/>
      <c r="AN40" s="1109"/>
      <c r="AO40" s="303">
        <v>-725948</v>
      </c>
      <c r="AP40" s="303">
        <v>-41424</v>
      </c>
      <c r="AQ40" s="304">
        <v>-63750</v>
      </c>
      <c r="AR40" s="305">
        <v>-35</v>
      </c>
      <c r="AS40" s="302"/>
    </row>
    <row r="41" spans="1:46" x14ac:dyDescent="0.15">
      <c r="A41" s="259"/>
      <c r="AK41" s="1113" t="s">
        <v>288</v>
      </c>
      <c r="AL41" s="1114"/>
      <c r="AM41" s="1114"/>
      <c r="AN41" s="1115"/>
      <c r="AO41" s="303">
        <v>267466</v>
      </c>
      <c r="AP41" s="303">
        <v>15262</v>
      </c>
      <c r="AQ41" s="304">
        <v>28185</v>
      </c>
      <c r="AR41" s="305">
        <v>-45.9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00" t="s">
        <v>481</v>
      </c>
      <c r="AN49" s="1102" t="s">
        <v>514</v>
      </c>
      <c r="AO49" s="1103"/>
      <c r="AP49" s="1103"/>
      <c r="AQ49" s="1103"/>
      <c r="AR49" s="1104"/>
    </row>
    <row r="50" spans="1:44" x14ac:dyDescent="0.15">
      <c r="A50" s="259"/>
      <c r="AK50" s="317"/>
      <c r="AL50" s="318"/>
      <c r="AM50" s="1101"/>
      <c r="AN50" s="319" t="s">
        <v>515</v>
      </c>
      <c r="AO50" s="320" t="s">
        <v>516</v>
      </c>
      <c r="AP50" s="321" t="s">
        <v>517</v>
      </c>
      <c r="AQ50" s="322" t="s">
        <v>518</v>
      </c>
      <c r="AR50" s="323" t="s">
        <v>519</v>
      </c>
    </row>
    <row r="51" spans="1:44" x14ac:dyDescent="0.15">
      <c r="A51" s="259"/>
      <c r="AK51" s="315" t="s">
        <v>520</v>
      </c>
      <c r="AL51" s="316"/>
      <c r="AM51" s="324">
        <v>1588091</v>
      </c>
      <c r="AN51" s="325">
        <v>82541</v>
      </c>
      <c r="AO51" s="326">
        <v>-44.5</v>
      </c>
      <c r="AP51" s="327">
        <v>94081</v>
      </c>
      <c r="AQ51" s="328">
        <v>10.5</v>
      </c>
      <c r="AR51" s="329">
        <v>-55</v>
      </c>
    </row>
    <row r="52" spans="1:44" x14ac:dyDescent="0.15">
      <c r="A52" s="259"/>
      <c r="AK52" s="330"/>
      <c r="AL52" s="331" t="s">
        <v>521</v>
      </c>
      <c r="AM52" s="332">
        <v>809479</v>
      </c>
      <c r="AN52" s="333">
        <v>42073</v>
      </c>
      <c r="AO52" s="334">
        <v>-20.399999999999999</v>
      </c>
      <c r="AP52" s="335">
        <v>48949</v>
      </c>
      <c r="AQ52" s="336">
        <v>11.5</v>
      </c>
      <c r="AR52" s="337">
        <v>-31.9</v>
      </c>
    </row>
    <row r="53" spans="1:44" x14ac:dyDescent="0.15">
      <c r="A53" s="259"/>
      <c r="AK53" s="315" t="s">
        <v>522</v>
      </c>
      <c r="AL53" s="316"/>
      <c r="AM53" s="324">
        <v>2054254</v>
      </c>
      <c r="AN53" s="325">
        <v>109182</v>
      </c>
      <c r="AO53" s="326">
        <v>32.299999999999997</v>
      </c>
      <c r="AP53" s="327">
        <v>92632</v>
      </c>
      <c r="AQ53" s="328">
        <v>-1.5</v>
      </c>
      <c r="AR53" s="329">
        <v>33.799999999999997</v>
      </c>
    </row>
    <row r="54" spans="1:44" x14ac:dyDescent="0.15">
      <c r="A54" s="259"/>
      <c r="AK54" s="330"/>
      <c r="AL54" s="331" t="s">
        <v>521</v>
      </c>
      <c r="AM54" s="332">
        <v>723383</v>
      </c>
      <c r="AN54" s="333">
        <v>38447</v>
      </c>
      <c r="AO54" s="334">
        <v>-8.6</v>
      </c>
      <c r="AP54" s="335">
        <v>47978</v>
      </c>
      <c r="AQ54" s="336">
        <v>-2</v>
      </c>
      <c r="AR54" s="337">
        <v>-6.6</v>
      </c>
    </row>
    <row r="55" spans="1:44" x14ac:dyDescent="0.15">
      <c r="A55" s="259"/>
      <c r="AK55" s="315" t="s">
        <v>523</v>
      </c>
      <c r="AL55" s="316"/>
      <c r="AM55" s="324">
        <v>1468487</v>
      </c>
      <c r="AN55" s="325">
        <v>80390</v>
      </c>
      <c r="AO55" s="326">
        <v>-26.4</v>
      </c>
      <c r="AP55" s="327">
        <v>96469</v>
      </c>
      <c r="AQ55" s="328">
        <v>4.0999999999999996</v>
      </c>
      <c r="AR55" s="329">
        <v>-30.5</v>
      </c>
    </row>
    <row r="56" spans="1:44" x14ac:dyDescent="0.15">
      <c r="A56" s="259"/>
      <c r="AK56" s="330"/>
      <c r="AL56" s="331" t="s">
        <v>521</v>
      </c>
      <c r="AM56" s="332">
        <v>693347</v>
      </c>
      <c r="AN56" s="333">
        <v>37956</v>
      </c>
      <c r="AO56" s="334">
        <v>-1.3</v>
      </c>
      <c r="AP56" s="335">
        <v>49775</v>
      </c>
      <c r="AQ56" s="336">
        <v>3.7</v>
      </c>
      <c r="AR56" s="337">
        <v>-5</v>
      </c>
    </row>
    <row r="57" spans="1:44" x14ac:dyDescent="0.15">
      <c r="A57" s="259"/>
      <c r="AK57" s="315" t="s">
        <v>524</v>
      </c>
      <c r="AL57" s="316"/>
      <c r="AM57" s="324">
        <v>1839609</v>
      </c>
      <c r="AN57" s="325">
        <v>101917</v>
      </c>
      <c r="AO57" s="326">
        <v>26.8</v>
      </c>
      <c r="AP57" s="327">
        <v>85743</v>
      </c>
      <c r="AQ57" s="328">
        <v>-11.1</v>
      </c>
      <c r="AR57" s="329">
        <v>37.9</v>
      </c>
    </row>
    <row r="58" spans="1:44" x14ac:dyDescent="0.15">
      <c r="A58" s="259"/>
      <c r="AK58" s="330"/>
      <c r="AL58" s="331" t="s">
        <v>521</v>
      </c>
      <c r="AM58" s="332">
        <v>749858</v>
      </c>
      <c r="AN58" s="333">
        <v>41543</v>
      </c>
      <c r="AO58" s="334">
        <v>9.5</v>
      </c>
      <c r="AP58" s="335">
        <v>45231</v>
      </c>
      <c r="AQ58" s="336">
        <v>-9.1</v>
      </c>
      <c r="AR58" s="337">
        <v>18.600000000000001</v>
      </c>
    </row>
    <row r="59" spans="1:44" x14ac:dyDescent="0.15">
      <c r="A59" s="259"/>
      <c r="AK59" s="315" t="s">
        <v>525</v>
      </c>
      <c r="AL59" s="316"/>
      <c r="AM59" s="324">
        <v>1095076</v>
      </c>
      <c r="AN59" s="325">
        <v>62487</v>
      </c>
      <c r="AO59" s="326">
        <v>-38.700000000000003</v>
      </c>
      <c r="AP59" s="327">
        <v>92509</v>
      </c>
      <c r="AQ59" s="328">
        <v>7.9</v>
      </c>
      <c r="AR59" s="329">
        <v>-46.6</v>
      </c>
    </row>
    <row r="60" spans="1:44" x14ac:dyDescent="0.15">
      <c r="A60" s="259"/>
      <c r="AK60" s="330"/>
      <c r="AL60" s="331" t="s">
        <v>521</v>
      </c>
      <c r="AM60" s="332">
        <v>612139</v>
      </c>
      <c r="AN60" s="333">
        <v>34929</v>
      </c>
      <c r="AO60" s="334">
        <v>-15.9</v>
      </c>
      <c r="AP60" s="335">
        <v>52274</v>
      </c>
      <c r="AQ60" s="336">
        <v>15.6</v>
      </c>
      <c r="AR60" s="337">
        <v>-31.5</v>
      </c>
    </row>
    <row r="61" spans="1:44" x14ac:dyDescent="0.15">
      <c r="A61" s="259"/>
      <c r="AK61" s="315" t="s">
        <v>526</v>
      </c>
      <c r="AL61" s="338"/>
      <c r="AM61" s="324">
        <v>1609103</v>
      </c>
      <c r="AN61" s="325">
        <v>87303</v>
      </c>
      <c r="AO61" s="326">
        <v>-10.1</v>
      </c>
      <c r="AP61" s="327">
        <v>92287</v>
      </c>
      <c r="AQ61" s="339">
        <v>2</v>
      </c>
      <c r="AR61" s="329">
        <v>-12.1</v>
      </c>
    </row>
    <row r="62" spans="1:44" x14ac:dyDescent="0.15">
      <c r="A62" s="259"/>
      <c r="AK62" s="330"/>
      <c r="AL62" s="331" t="s">
        <v>521</v>
      </c>
      <c r="AM62" s="332">
        <v>717641</v>
      </c>
      <c r="AN62" s="333">
        <v>38990</v>
      </c>
      <c r="AO62" s="334">
        <v>-7.3</v>
      </c>
      <c r="AP62" s="335">
        <v>48841</v>
      </c>
      <c r="AQ62" s="336">
        <v>3.9</v>
      </c>
      <c r="AR62" s="337">
        <v>-11.2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Ab98C9hRRmJSShbA/162bGm2vC34ZzwBpzm6TC2N++WC97elMsMPRPxHlhs7NoJoMKxN+pKswyxY9JX0oAqWNw==" saltValue="G1xCLXTUsMJ/BbPWMEw5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IUlLB5vj3ZQoGWL2LWOGn63g5dKmo4nqFKEM7aXipM4laAMvVSi5cwW9LHzJ8tzlnstSzJCOoaQezrcjOuHQDw==" saltValue="MxSQ9/xzo9j1umi/q/I5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1" zoomScale="70" zoomScaleNormal="70" zoomScaleSheetLayoutView="55" workbookViewId="0">
      <selection activeCell="B1" sqref="B1"/>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i7nSkQXSe88GDz4kjaSI4NPIBV4lkQF7iKoSVa4a2yR5gi6l5eMPGCTTqLj8PttfHzecqD6fSFL9wdKWkQAfug==" saltValue="HfHKRMdGFMYvmYZGKv6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52.38</v>
      </c>
      <c r="G47" s="12">
        <v>44.98</v>
      </c>
      <c r="H47" s="12">
        <v>46.7</v>
      </c>
      <c r="I47" s="12">
        <v>53.33</v>
      </c>
      <c r="J47" s="13">
        <v>50.74</v>
      </c>
    </row>
    <row r="48" spans="2:10" ht="57.75" customHeight="1" x14ac:dyDescent="0.15">
      <c r="B48" s="14"/>
      <c r="C48" s="1128" t="s">
        <v>4</v>
      </c>
      <c r="D48" s="1128"/>
      <c r="E48" s="1129"/>
      <c r="F48" s="15">
        <v>8</v>
      </c>
      <c r="G48" s="16">
        <v>8.15</v>
      </c>
      <c r="H48" s="16">
        <v>10.119999999999999</v>
      </c>
      <c r="I48" s="16">
        <v>9.94</v>
      </c>
      <c r="J48" s="17">
        <v>3.83</v>
      </c>
    </row>
    <row r="49" spans="2:10" ht="57.75" customHeight="1" thickBot="1" x14ac:dyDescent="0.2">
      <c r="B49" s="18"/>
      <c r="C49" s="1130" t="s">
        <v>5</v>
      </c>
      <c r="D49" s="1130"/>
      <c r="E49" s="1131"/>
      <c r="F49" s="19">
        <v>0.04</v>
      </c>
      <c r="G49" s="20" t="s">
        <v>533</v>
      </c>
      <c r="H49" s="20">
        <v>6.24</v>
      </c>
      <c r="I49" s="20">
        <v>4.7300000000000004</v>
      </c>
      <c r="J49" s="21" t="s">
        <v>534</v>
      </c>
    </row>
    <row r="50" spans="2:10" x14ac:dyDescent="0.15"/>
  </sheetData>
  <sheetProtection algorithmName="SHA-512" hashValue="HmKarM5r54Mbd7HeW7jV3E/hID10jxBZTv9gj772IG3AEQa0mjlV8lIvn/SDDnofx7Qf1DO+MLrAxjDFsAf2sA==" saltValue="qOWYn8HRk7Qrei7No9x4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535</v>
      </c>
      <c r="D34" s="1136"/>
      <c r="E34" s="1137"/>
      <c r="F34" s="32">
        <v>8.26</v>
      </c>
      <c r="G34" s="33">
        <v>8.7200000000000006</v>
      </c>
      <c r="H34" s="33">
        <v>9.58</v>
      </c>
      <c r="I34" s="33">
        <v>10.25</v>
      </c>
      <c r="J34" s="34">
        <v>10.33</v>
      </c>
      <c r="K34" s="22"/>
      <c r="L34" s="22"/>
      <c r="M34" s="22"/>
      <c r="N34" s="22"/>
      <c r="O34" s="22"/>
      <c r="P34" s="22"/>
    </row>
    <row r="35" spans="1:16" ht="39" customHeight="1" x14ac:dyDescent="0.15">
      <c r="A35" s="22"/>
      <c r="B35" s="35"/>
      <c r="C35" s="1132" t="s">
        <v>536</v>
      </c>
      <c r="D35" s="1132"/>
      <c r="E35" s="1133"/>
      <c r="F35" s="36">
        <v>4.63</v>
      </c>
      <c r="G35" s="37">
        <v>4.99</v>
      </c>
      <c r="H35" s="37">
        <v>6.12</v>
      </c>
      <c r="I35" s="37">
        <v>7.61</v>
      </c>
      <c r="J35" s="38">
        <v>4.42</v>
      </c>
      <c r="K35" s="22"/>
      <c r="L35" s="22"/>
      <c r="M35" s="22"/>
      <c r="N35" s="22"/>
      <c r="O35" s="22"/>
      <c r="P35" s="22"/>
    </row>
    <row r="36" spans="1:16" ht="39" customHeight="1" x14ac:dyDescent="0.15">
      <c r="A36" s="22"/>
      <c r="B36" s="35"/>
      <c r="C36" s="1132" t="s">
        <v>537</v>
      </c>
      <c r="D36" s="1132"/>
      <c r="E36" s="1133"/>
      <c r="F36" s="36">
        <v>1.27</v>
      </c>
      <c r="G36" s="37">
        <v>1.22</v>
      </c>
      <c r="H36" s="37">
        <v>1.64</v>
      </c>
      <c r="I36" s="37">
        <v>2.92</v>
      </c>
      <c r="J36" s="38">
        <v>4.34</v>
      </c>
      <c r="K36" s="22"/>
      <c r="L36" s="22"/>
      <c r="M36" s="22"/>
      <c r="N36" s="22"/>
      <c r="O36" s="22"/>
      <c r="P36" s="22"/>
    </row>
    <row r="37" spans="1:16" ht="39" customHeight="1" x14ac:dyDescent="0.15">
      <c r="A37" s="22"/>
      <c r="B37" s="35"/>
      <c r="C37" s="1132" t="s">
        <v>538</v>
      </c>
      <c r="D37" s="1132"/>
      <c r="E37" s="1133"/>
      <c r="F37" s="36">
        <v>8</v>
      </c>
      <c r="G37" s="37">
        <v>8.14</v>
      </c>
      <c r="H37" s="37">
        <v>10.119999999999999</v>
      </c>
      <c r="I37" s="37">
        <v>9.94</v>
      </c>
      <c r="J37" s="38">
        <v>3.83</v>
      </c>
      <c r="K37" s="22"/>
      <c r="L37" s="22"/>
      <c r="M37" s="22"/>
      <c r="N37" s="22"/>
      <c r="O37" s="22"/>
      <c r="P37" s="22"/>
    </row>
    <row r="38" spans="1:16" ht="39" customHeight="1" x14ac:dyDescent="0.15">
      <c r="A38" s="22"/>
      <c r="B38" s="35"/>
      <c r="C38" s="1132" t="s">
        <v>539</v>
      </c>
      <c r="D38" s="1132"/>
      <c r="E38" s="1133"/>
      <c r="F38" s="36">
        <v>0.36</v>
      </c>
      <c r="G38" s="37">
        <v>0.46</v>
      </c>
      <c r="H38" s="37">
        <v>0.75</v>
      </c>
      <c r="I38" s="37">
        <v>0.54</v>
      </c>
      <c r="J38" s="38">
        <v>0.49</v>
      </c>
      <c r="K38" s="22"/>
      <c r="L38" s="22"/>
      <c r="M38" s="22"/>
      <c r="N38" s="22"/>
      <c r="O38" s="22"/>
      <c r="P38" s="22"/>
    </row>
    <row r="39" spans="1:16" ht="39" customHeight="1" x14ac:dyDescent="0.15">
      <c r="A39" s="22"/>
      <c r="B39" s="35"/>
      <c r="C39" s="1132" t="s">
        <v>540</v>
      </c>
      <c r="D39" s="1132"/>
      <c r="E39" s="1133"/>
      <c r="F39" s="36">
        <v>0</v>
      </c>
      <c r="G39" s="37">
        <v>0.4</v>
      </c>
      <c r="H39" s="37">
        <v>0.23</v>
      </c>
      <c r="I39" s="37">
        <v>0.09</v>
      </c>
      <c r="J39" s="38">
        <v>0.02</v>
      </c>
      <c r="K39" s="22"/>
      <c r="L39" s="22"/>
      <c r="M39" s="22"/>
      <c r="N39" s="22"/>
      <c r="O39" s="22"/>
      <c r="P39" s="22"/>
    </row>
    <row r="40" spans="1:16" ht="39" customHeight="1" x14ac:dyDescent="0.15">
      <c r="A40" s="22"/>
      <c r="B40" s="35"/>
      <c r="C40" s="1132" t="s">
        <v>541</v>
      </c>
      <c r="D40" s="1132"/>
      <c r="E40" s="1133"/>
      <c r="F40" s="36">
        <v>0.02</v>
      </c>
      <c r="G40" s="37">
        <v>0.02</v>
      </c>
      <c r="H40" s="37">
        <v>0.03</v>
      </c>
      <c r="I40" s="37">
        <v>0.03</v>
      </c>
      <c r="J40" s="38">
        <v>0.02</v>
      </c>
      <c r="K40" s="22"/>
      <c r="L40" s="22"/>
      <c r="M40" s="22"/>
      <c r="N40" s="22"/>
      <c r="O40" s="22"/>
      <c r="P40" s="22"/>
    </row>
    <row r="41" spans="1:16" ht="39" customHeight="1" x14ac:dyDescent="0.15">
      <c r="A41" s="22"/>
      <c r="B41" s="35"/>
      <c r="C41" s="1132" t="s">
        <v>542</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543</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544</v>
      </c>
      <c r="D43" s="1134"/>
      <c r="E43" s="1135"/>
      <c r="F43" s="41" t="s">
        <v>490</v>
      </c>
      <c r="G43" s="42" t="s">
        <v>490</v>
      </c>
      <c r="H43" s="42" t="s">
        <v>490</v>
      </c>
      <c r="I43" s="42" t="s">
        <v>490</v>
      </c>
      <c r="J43" s="43" t="s">
        <v>490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8pOSJThPwILftAYIAvdzDOMM41EJhW1UxjcDC2VSHJzR1P9fbwoR449oOqxELNMqO3XVUTHDbX7tQRNh+c1UQ==" saltValue="0kGgtebxFTqZmLvDnzmW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707</v>
      </c>
      <c r="L45" s="58">
        <v>771</v>
      </c>
      <c r="M45" s="58">
        <v>820</v>
      </c>
      <c r="N45" s="58">
        <v>935</v>
      </c>
      <c r="O45" s="59">
        <v>949</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490</v>
      </c>
      <c r="L46" s="62" t="s">
        <v>490</v>
      </c>
      <c r="M46" s="62" t="s">
        <v>490</v>
      </c>
      <c r="N46" s="62" t="s">
        <v>490</v>
      </c>
      <c r="O46" s="63" t="s">
        <v>490</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490</v>
      </c>
      <c r="L47" s="62" t="s">
        <v>490</v>
      </c>
      <c r="M47" s="62" t="s">
        <v>490</v>
      </c>
      <c r="N47" s="62" t="s">
        <v>490</v>
      </c>
      <c r="O47" s="63" t="s">
        <v>490</v>
      </c>
      <c r="P47" s="46"/>
      <c r="Q47" s="46"/>
      <c r="R47" s="46"/>
      <c r="S47" s="46"/>
      <c r="T47" s="46"/>
      <c r="U47" s="46"/>
    </row>
    <row r="48" spans="1:21" ht="30.75" customHeight="1" x14ac:dyDescent="0.15">
      <c r="A48" s="46"/>
      <c r="B48" s="1163"/>
      <c r="C48" s="1164"/>
      <c r="D48" s="60"/>
      <c r="E48" s="1140" t="s">
        <v>13</v>
      </c>
      <c r="F48" s="1140"/>
      <c r="G48" s="1140"/>
      <c r="H48" s="1140"/>
      <c r="I48" s="1140"/>
      <c r="J48" s="1141"/>
      <c r="K48" s="61">
        <v>13</v>
      </c>
      <c r="L48" s="62">
        <v>34</v>
      </c>
      <c r="M48" s="62">
        <v>46</v>
      </c>
      <c r="N48" s="62">
        <v>50</v>
      </c>
      <c r="O48" s="63">
        <v>37</v>
      </c>
      <c r="P48" s="46"/>
      <c r="Q48" s="46"/>
      <c r="R48" s="46"/>
      <c r="S48" s="46"/>
      <c r="T48" s="46"/>
      <c r="U48" s="46"/>
    </row>
    <row r="49" spans="1:21" ht="30.75" customHeight="1" x14ac:dyDescent="0.15">
      <c r="A49" s="46"/>
      <c r="B49" s="1163"/>
      <c r="C49" s="1164"/>
      <c r="D49" s="60"/>
      <c r="E49" s="1140" t="s">
        <v>14</v>
      </c>
      <c r="F49" s="1140"/>
      <c r="G49" s="1140"/>
      <c r="H49" s="1140"/>
      <c r="I49" s="1140"/>
      <c r="J49" s="1141"/>
      <c r="K49" s="61">
        <v>20</v>
      </c>
      <c r="L49" s="62">
        <v>20</v>
      </c>
      <c r="M49" s="62">
        <v>18</v>
      </c>
      <c r="N49" s="62">
        <v>18</v>
      </c>
      <c r="O49" s="63">
        <v>7</v>
      </c>
      <c r="P49" s="46"/>
      <c r="Q49" s="46"/>
      <c r="R49" s="46"/>
      <c r="S49" s="46"/>
      <c r="T49" s="46"/>
      <c r="U49" s="46"/>
    </row>
    <row r="50" spans="1:21" ht="30.75" customHeight="1" x14ac:dyDescent="0.15">
      <c r="A50" s="46"/>
      <c r="B50" s="1163"/>
      <c r="C50" s="1164"/>
      <c r="D50" s="60"/>
      <c r="E50" s="1140" t="s">
        <v>15</v>
      </c>
      <c r="F50" s="1140"/>
      <c r="G50" s="1140"/>
      <c r="H50" s="1140"/>
      <c r="I50" s="1140"/>
      <c r="J50" s="1141"/>
      <c r="K50" s="61">
        <v>0</v>
      </c>
      <c r="L50" s="62">
        <v>0</v>
      </c>
      <c r="M50" s="62">
        <v>0</v>
      </c>
      <c r="N50" s="62">
        <v>0</v>
      </c>
      <c r="O50" s="63">
        <v>1</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490</v>
      </c>
      <c r="L51" s="62" t="s">
        <v>490</v>
      </c>
      <c r="M51" s="62" t="s">
        <v>490</v>
      </c>
      <c r="N51" s="62" t="s">
        <v>490</v>
      </c>
      <c r="O51" s="63" t="s">
        <v>490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594</v>
      </c>
      <c r="L52" s="62">
        <v>636</v>
      </c>
      <c r="M52" s="62">
        <v>660</v>
      </c>
      <c r="N52" s="62">
        <v>722</v>
      </c>
      <c r="O52" s="63">
        <v>727</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146</v>
      </c>
      <c r="L53" s="67">
        <v>189</v>
      </c>
      <c r="M53" s="67">
        <v>224</v>
      </c>
      <c r="N53" s="67">
        <v>281</v>
      </c>
      <c r="O53" s="68">
        <v>267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6HRBOWnHeVIwJsrxW7HtGaJYo+TMDOvNE4MYXGtzyfEYqigdlGGb98uwq7ru60nVBMax+727xorPiaRchZKzFw==" saltValue="bKkOEkAiSKA+KKehZp45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81" t="s">
        <v>30</v>
      </c>
      <c r="C41" s="1182"/>
      <c r="D41" s="103"/>
      <c r="E41" s="1183" t="s">
        <v>31</v>
      </c>
      <c r="F41" s="1183"/>
      <c r="G41" s="1183"/>
      <c r="H41" s="1184"/>
      <c r="I41" s="342">
        <v>8998</v>
      </c>
      <c r="J41" s="343">
        <v>9075</v>
      </c>
      <c r="K41" s="343">
        <v>9078</v>
      </c>
      <c r="L41" s="343">
        <v>8857</v>
      </c>
      <c r="M41" s="344">
        <v>8417</v>
      </c>
    </row>
    <row r="42" spans="2:13" ht="27.75" customHeight="1" x14ac:dyDescent="0.15">
      <c r="B42" s="1171"/>
      <c r="C42" s="1172"/>
      <c r="D42" s="104"/>
      <c r="E42" s="1175" t="s">
        <v>32</v>
      </c>
      <c r="F42" s="1175"/>
      <c r="G42" s="1175"/>
      <c r="H42" s="1176"/>
      <c r="I42" s="345" t="s">
        <v>490</v>
      </c>
      <c r="J42" s="346" t="s">
        <v>490</v>
      </c>
      <c r="K42" s="346" t="s">
        <v>490</v>
      </c>
      <c r="L42" s="346" t="s">
        <v>490</v>
      </c>
      <c r="M42" s="347" t="s">
        <v>490</v>
      </c>
    </row>
    <row r="43" spans="2:13" ht="27.75" customHeight="1" x14ac:dyDescent="0.15">
      <c r="B43" s="1171"/>
      <c r="C43" s="1172"/>
      <c r="D43" s="104"/>
      <c r="E43" s="1175" t="s">
        <v>33</v>
      </c>
      <c r="F43" s="1175"/>
      <c r="G43" s="1175"/>
      <c r="H43" s="1176"/>
      <c r="I43" s="345">
        <v>1173</v>
      </c>
      <c r="J43" s="346">
        <v>1684</v>
      </c>
      <c r="K43" s="346">
        <v>1686</v>
      </c>
      <c r="L43" s="346">
        <v>1259</v>
      </c>
      <c r="M43" s="347">
        <v>1178</v>
      </c>
    </row>
    <row r="44" spans="2:13" ht="27.75" customHeight="1" x14ac:dyDescent="0.15">
      <c r="B44" s="1171"/>
      <c r="C44" s="1172"/>
      <c r="D44" s="104"/>
      <c r="E44" s="1175" t="s">
        <v>34</v>
      </c>
      <c r="F44" s="1175"/>
      <c r="G44" s="1175"/>
      <c r="H44" s="1176"/>
      <c r="I44" s="345">
        <v>63</v>
      </c>
      <c r="J44" s="346">
        <v>43</v>
      </c>
      <c r="K44" s="346">
        <v>25</v>
      </c>
      <c r="L44" s="346">
        <v>7</v>
      </c>
      <c r="M44" s="347" t="s">
        <v>490</v>
      </c>
    </row>
    <row r="45" spans="2:13" ht="27.75" customHeight="1" x14ac:dyDescent="0.15">
      <c r="B45" s="1171"/>
      <c r="C45" s="1172"/>
      <c r="D45" s="104"/>
      <c r="E45" s="1175" t="s">
        <v>35</v>
      </c>
      <c r="F45" s="1175"/>
      <c r="G45" s="1175"/>
      <c r="H45" s="1176"/>
      <c r="I45" s="345">
        <v>2187</v>
      </c>
      <c r="J45" s="346">
        <v>2217</v>
      </c>
      <c r="K45" s="346">
        <v>2149</v>
      </c>
      <c r="L45" s="346">
        <v>2176</v>
      </c>
      <c r="M45" s="347">
        <v>2240</v>
      </c>
    </row>
    <row r="46" spans="2:13" ht="27.75" customHeight="1" x14ac:dyDescent="0.15">
      <c r="B46" s="1171"/>
      <c r="C46" s="1172"/>
      <c r="D46" s="105"/>
      <c r="E46" s="1175" t="s">
        <v>36</v>
      </c>
      <c r="F46" s="1175"/>
      <c r="G46" s="1175"/>
      <c r="H46" s="1176"/>
      <c r="I46" s="345" t="s">
        <v>490</v>
      </c>
      <c r="J46" s="346" t="s">
        <v>490</v>
      </c>
      <c r="K46" s="346" t="s">
        <v>490</v>
      </c>
      <c r="L46" s="346" t="s">
        <v>490</v>
      </c>
      <c r="M46" s="347" t="s">
        <v>490</v>
      </c>
    </row>
    <row r="47" spans="2:13" ht="27.75" customHeight="1" x14ac:dyDescent="0.15">
      <c r="B47" s="1171"/>
      <c r="C47" s="1172"/>
      <c r="D47" s="106"/>
      <c r="E47" s="1185" t="s">
        <v>37</v>
      </c>
      <c r="F47" s="1186"/>
      <c r="G47" s="1186"/>
      <c r="H47" s="1187"/>
      <c r="I47" s="345" t="s">
        <v>490</v>
      </c>
      <c r="J47" s="346" t="s">
        <v>490</v>
      </c>
      <c r="K47" s="346" t="s">
        <v>490</v>
      </c>
      <c r="L47" s="346" t="s">
        <v>490</v>
      </c>
      <c r="M47" s="347" t="s">
        <v>490</v>
      </c>
    </row>
    <row r="48" spans="2:13" ht="27.75" customHeight="1" x14ac:dyDescent="0.15">
      <c r="B48" s="1171"/>
      <c r="C48" s="1172"/>
      <c r="D48" s="104"/>
      <c r="E48" s="1175" t="s">
        <v>38</v>
      </c>
      <c r="F48" s="1175"/>
      <c r="G48" s="1175"/>
      <c r="H48" s="1176"/>
      <c r="I48" s="345" t="s">
        <v>490</v>
      </c>
      <c r="J48" s="346" t="s">
        <v>490</v>
      </c>
      <c r="K48" s="346" t="s">
        <v>490</v>
      </c>
      <c r="L48" s="346" t="s">
        <v>490</v>
      </c>
      <c r="M48" s="347" t="s">
        <v>490</v>
      </c>
    </row>
    <row r="49" spans="2:13" ht="27.75" customHeight="1" x14ac:dyDescent="0.15">
      <c r="B49" s="1173"/>
      <c r="C49" s="1174"/>
      <c r="D49" s="104"/>
      <c r="E49" s="1175" t="s">
        <v>39</v>
      </c>
      <c r="F49" s="1175"/>
      <c r="G49" s="1175"/>
      <c r="H49" s="1176"/>
      <c r="I49" s="345" t="s">
        <v>490</v>
      </c>
      <c r="J49" s="346" t="s">
        <v>490</v>
      </c>
      <c r="K49" s="346" t="s">
        <v>490</v>
      </c>
      <c r="L49" s="346" t="s">
        <v>490</v>
      </c>
      <c r="M49" s="347" t="s">
        <v>490</v>
      </c>
    </row>
    <row r="50" spans="2:13" ht="27.75" customHeight="1" x14ac:dyDescent="0.15">
      <c r="B50" s="1169" t="s">
        <v>40</v>
      </c>
      <c r="C50" s="1170"/>
      <c r="D50" s="107"/>
      <c r="E50" s="1175" t="s">
        <v>41</v>
      </c>
      <c r="F50" s="1175"/>
      <c r="G50" s="1175"/>
      <c r="H50" s="1176"/>
      <c r="I50" s="345">
        <v>7801</v>
      </c>
      <c r="J50" s="346">
        <v>6808</v>
      </c>
      <c r="K50" s="346">
        <v>7284</v>
      </c>
      <c r="L50" s="346">
        <v>7581</v>
      </c>
      <c r="M50" s="347">
        <v>7557</v>
      </c>
    </row>
    <row r="51" spans="2:13" ht="27.75" customHeight="1" x14ac:dyDescent="0.15">
      <c r="B51" s="1171"/>
      <c r="C51" s="1172"/>
      <c r="D51" s="104"/>
      <c r="E51" s="1175" t="s">
        <v>42</v>
      </c>
      <c r="F51" s="1175"/>
      <c r="G51" s="1175"/>
      <c r="H51" s="1176"/>
      <c r="I51" s="345">
        <v>0</v>
      </c>
      <c r="J51" s="346" t="s">
        <v>490</v>
      </c>
      <c r="K51" s="346" t="s">
        <v>490</v>
      </c>
      <c r="L51" s="346" t="s">
        <v>490</v>
      </c>
      <c r="M51" s="347" t="s">
        <v>490</v>
      </c>
    </row>
    <row r="52" spans="2:13" ht="27.75" customHeight="1" x14ac:dyDescent="0.15">
      <c r="B52" s="1173"/>
      <c r="C52" s="1174"/>
      <c r="D52" s="104"/>
      <c r="E52" s="1175" t="s">
        <v>43</v>
      </c>
      <c r="F52" s="1175"/>
      <c r="G52" s="1175"/>
      <c r="H52" s="1176"/>
      <c r="I52" s="345">
        <v>7340</v>
      </c>
      <c r="J52" s="346">
        <v>7323</v>
      </c>
      <c r="K52" s="346">
        <v>7272</v>
      </c>
      <c r="L52" s="346">
        <v>7085</v>
      </c>
      <c r="M52" s="347">
        <v>6716</v>
      </c>
    </row>
    <row r="53" spans="2:13" ht="27.75" customHeight="1" thickBot="1" x14ac:dyDescent="0.2">
      <c r="B53" s="1177" t="s">
        <v>19</v>
      </c>
      <c r="C53" s="1178"/>
      <c r="D53" s="108"/>
      <c r="E53" s="1179" t="s">
        <v>44</v>
      </c>
      <c r="F53" s="1179"/>
      <c r="G53" s="1179"/>
      <c r="H53" s="1180"/>
      <c r="I53" s="348">
        <v>-2721</v>
      </c>
      <c r="J53" s="349">
        <v>-1112</v>
      </c>
      <c r="K53" s="349">
        <v>-1618</v>
      </c>
      <c r="L53" s="349">
        <v>-2367</v>
      </c>
      <c r="M53" s="350">
        <v>-2438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9uI1Bb1nzf/Td+jLpPHCa0svHrnGMYktMuiOelPbWBHCNo+SL/9VUXaiUAbBNXlAJzFPcUYn5RBLZHVNqHS3bg==" saltValue="o+nX5sQKWoUInGBzD+4V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3212</v>
      </c>
      <c r="G55" s="120">
        <v>3560</v>
      </c>
      <c r="H55" s="121">
        <v>3392</v>
      </c>
    </row>
    <row r="56" spans="2:8" ht="52.5" customHeight="1" x14ac:dyDescent="0.15">
      <c r="B56" s="122"/>
      <c r="C56" s="1198" t="s">
        <v>47</v>
      </c>
      <c r="D56" s="1198"/>
      <c r="E56" s="1199"/>
      <c r="F56" s="123">
        <v>97</v>
      </c>
      <c r="G56" s="123">
        <v>97</v>
      </c>
      <c r="H56" s="124">
        <v>121</v>
      </c>
    </row>
    <row r="57" spans="2:8" ht="53.25" customHeight="1" x14ac:dyDescent="0.15">
      <c r="B57" s="122"/>
      <c r="C57" s="1200" t="s">
        <v>48</v>
      </c>
      <c r="D57" s="1200"/>
      <c r="E57" s="1201"/>
      <c r="F57" s="125">
        <v>3569</v>
      </c>
      <c r="G57" s="125">
        <v>3494</v>
      </c>
      <c r="H57" s="126">
        <v>3660</v>
      </c>
    </row>
    <row r="58" spans="2:8" ht="45.75" customHeight="1" x14ac:dyDescent="0.15">
      <c r="B58" s="127"/>
      <c r="C58" s="1188" t="s">
        <v>555</v>
      </c>
      <c r="D58" s="1189"/>
      <c r="E58" s="1190"/>
      <c r="F58" s="128">
        <v>1850</v>
      </c>
      <c r="G58" s="128">
        <v>1868</v>
      </c>
      <c r="H58" s="129">
        <v>2217</v>
      </c>
    </row>
    <row r="59" spans="2:8" ht="45.75" customHeight="1" x14ac:dyDescent="0.15">
      <c r="B59" s="127"/>
      <c r="C59" s="1188" t="s">
        <v>556</v>
      </c>
      <c r="D59" s="1189"/>
      <c r="E59" s="1190"/>
      <c r="F59" s="128">
        <v>963</v>
      </c>
      <c r="G59" s="128">
        <v>908</v>
      </c>
      <c r="H59" s="129">
        <v>805</v>
      </c>
    </row>
    <row r="60" spans="2:8" ht="45.75" customHeight="1" x14ac:dyDescent="0.15">
      <c r="B60" s="127"/>
      <c r="C60" s="1188" t="s">
        <v>557</v>
      </c>
      <c r="D60" s="1189"/>
      <c r="E60" s="1190"/>
      <c r="F60" s="128">
        <v>238</v>
      </c>
      <c r="G60" s="128">
        <v>237</v>
      </c>
      <c r="H60" s="129">
        <v>219</v>
      </c>
    </row>
    <row r="61" spans="2:8" ht="45.75" customHeight="1" x14ac:dyDescent="0.15">
      <c r="B61" s="127"/>
      <c r="C61" s="1188" t="s">
        <v>558</v>
      </c>
      <c r="D61" s="1189"/>
      <c r="E61" s="1190"/>
      <c r="F61" s="128">
        <v>199</v>
      </c>
      <c r="G61" s="128">
        <v>170</v>
      </c>
      <c r="H61" s="129">
        <v>144</v>
      </c>
    </row>
    <row r="62" spans="2:8" ht="45.75" customHeight="1" thickBot="1" x14ac:dyDescent="0.2">
      <c r="B62" s="130"/>
      <c r="C62" s="1191" t="s">
        <v>559</v>
      </c>
      <c r="D62" s="1192"/>
      <c r="E62" s="1193"/>
      <c r="F62" s="131">
        <v>125</v>
      </c>
      <c r="G62" s="131">
        <v>120</v>
      </c>
      <c r="H62" s="132">
        <v>111</v>
      </c>
    </row>
    <row r="63" spans="2:8" ht="52.5" customHeight="1" thickBot="1" x14ac:dyDescent="0.2">
      <c r="B63" s="133"/>
      <c r="C63" s="1194" t="s">
        <v>49</v>
      </c>
      <c r="D63" s="1194"/>
      <c r="E63" s="1195"/>
      <c r="F63" s="134">
        <v>6878</v>
      </c>
      <c r="G63" s="134">
        <v>7151</v>
      </c>
      <c r="H63" s="135">
        <v>7174</v>
      </c>
    </row>
    <row r="64" spans="2:8" x14ac:dyDescent="0.15"/>
  </sheetData>
  <sheetProtection algorithmName="SHA-512" hashValue="Q+6PNFB1r036ce4Sd1djCt6//9TEkShloSbtdeVgXv+mV0VyqYOYDxu9OxnEcVK79C5wIR4gmcvPzPlo9XbvsA==" saltValue="6cmNyGXKn7srMuALsb0y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82541</v>
      </c>
      <c r="E3" s="154"/>
      <c r="F3" s="155">
        <v>94081</v>
      </c>
      <c r="G3" s="156"/>
      <c r="H3" s="157"/>
    </row>
    <row r="4" spans="1:8" x14ac:dyDescent="0.15">
      <c r="A4" s="158"/>
      <c r="B4" s="159"/>
      <c r="C4" s="160"/>
      <c r="D4" s="161">
        <v>42073</v>
      </c>
      <c r="E4" s="162"/>
      <c r="F4" s="163">
        <v>48949</v>
      </c>
      <c r="G4" s="164"/>
      <c r="H4" s="165"/>
    </row>
    <row r="5" spans="1:8" x14ac:dyDescent="0.15">
      <c r="A5" s="146" t="s">
        <v>522</v>
      </c>
      <c r="B5" s="151"/>
      <c r="C5" s="152"/>
      <c r="D5" s="153">
        <v>109182</v>
      </c>
      <c r="E5" s="154"/>
      <c r="F5" s="155">
        <v>92632</v>
      </c>
      <c r="G5" s="156"/>
      <c r="H5" s="157"/>
    </row>
    <row r="6" spans="1:8" x14ac:dyDescent="0.15">
      <c r="A6" s="158"/>
      <c r="B6" s="159"/>
      <c r="C6" s="160"/>
      <c r="D6" s="161">
        <v>38447</v>
      </c>
      <c r="E6" s="162"/>
      <c r="F6" s="163">
        <v>47978</v>
      </c>
      <c r="G6" s="164"/>
      <c r="H6" s="165"/>
    </row>
    <row r="7" spans="1:8" x14ac:dyDescent="0.15">
      <c r="A7" s="146" t="s">
        <v>523</v>
      </c>
      <c r="B7" s="151"/>
      <c r="C7" s="152"/>
      <c r="D7" s="153">
        <v>80390</v>
      </c>
      <c r="E7" s="154"/>
      <c r="F7" s="155">
        <v>96469</v>
      </c>
      <c r="G7" s="156"/>
      <c r="H7" s="157"/>
    </row>
    <row r="8" spans="1:8" x14ac:dyDescent="0.15">
      <c r="A8" s="158"/>
      <c r="B8" s="159"/>
      <c r="C8" s="160"/>
      <c r="D8" s="161">
        <v>37956</v>
      </c>
      <c r="E8" s="162"/>
      <c r="F8" s="163">
        <v>49775</v>
      </c>
      <c r="G8" s="164"/>
      <c r="H8" s="165"/>
    </row>
    <row r="9" spans="1:8" x14ac:dyDescent="0.15">
      <c r="A9" s="146" t="s">
        <v>524</v>
      </c>
      <c r="B9" s="151"/>
      <c r="C9" s="152"/>
      <c r="D9" s="153">
        <v>101917</v>
      </c>
      <c r="E9" s="154"/>
      <c r="F9" s="155">
        <v>85743</v>
      </c>
      <c r="G9" s="156"/>
      <c r="H9" s="157"/>
    </row>
    <row r="10" spans="1:8" x14ac:dyDescent="0.15">
      <c r="A10" s="158"/>
      <c r="B10" s="159"/>
      <c r="C10" s="160"/>
      <c r="D10" s="161">
        <v>41543</v>
      </c>
      <c r="E10" s="162"/>
      <c r="F10" s="163">
        <v>45231</v>
      </c>
      <c r="G10" s="164"/>
      <c r="H10" s="165"/>
    </row>
    <row r="11" spans="1:8" x14ac:dyDescent="0.15">
      <c r="A11" s="146" t="s">
        <v>525</v>
      </c>
      <c r="B11" s="151"/>
      <c r="C11" s="152"/>
      <c r="D11" s="153">
        <v>62487</v>
      </c>
      <c r="E11" s="154"/>
      <c r="F11" s="155">
        <v>92509</v>
      </c>
      <c r="G11" s="156"/>
      <c r="H11" s="157"/>
    </row>
    <row r="12" spans="1:8" x14ac:dyDescent="0.15">
      <c r="A12" s="158"/>
      <c r="B12" s="159"/>
      <c r="C12" s="166"/>
      <c r="D12" s="161">
        <v>34929</v>
      </c>
      <c r="E12" s="162"/>
      <c r="F12" s="163">
        <v>52274</v>
      </c>
      <c r="G12" s="164"/>
      <c r="H12" s="165"/>
    </row>
    <row r="13" spans="1:8" x14ac:dyDescent="0.15">
      <c r="A13" s="146"/>
      <c r="B13" s="151"/>
      <c r="C13" s="152"/>
      <c r="D13" s="153">
        <v>87303</v>
      </c>
      <c r="E13" s="154"/>
      <c r="F13" s="155">
        <v>92287</v>
      </c>
      <c r="G13" s="167"/>
      <c r="H13" s="157"/>
    </row>
    <row r="14" spans="1:8" x14ac:dyDescent="0.15">
      <c r="A14" s="158"/>
      <c r="B14" s="159"/>
      <c r="C14" s="160"/>
      <c r="D14" s="161">
        <v>38990</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8</v>
      </c>
      <c r="C19" s="168">
        <f>ROUND(VALUE(SUBSTITUTE(実質収支比率等に係る経年分析!G$48,"▲","-")),2)</f>
        <v>8.15</v>
      </c>
      <c r="D19" s="168">
        <f>ROUND(VALUE(SUBSTITUTE(実質収支比率等に係る経年分析!H$48,"▲","-")),2)</f>
        <v>10.119999999999999</v>
      </c>
      <c r="E19" s="168">
        <f>ROUND(VALUE(SUBSTITUTE(実質収支比率等に係る経年分析!I$48,"▲","-")),2)</f>
        <v>9.94</v>
      </c>
      <c r="F19" s="168">
        <f>ROUND(VALUE(SUBSTITUTE(実質収支比率等に係る経年分析!J$48,"▲","-")),2)</f>
        <v>3.83</v>
      </c>
    </row>
    <row r="20" spans="1:11" x14ac:dyDescent="0.15">
      <c r="A20" s="168" t="s">
        <v>53</v>
      </c>
      <c r="B20" s="168">
        <f>ROUND(VALUE(SUBSTITUTE(実質収支比率等に係る経年分析!F$47,"▲","-")),2)</f>
        <v>52.38</v>
      </c>
      <c r="C20" s="168">
        <f>ROUND(VALUE(SUBSTITUTE(実質収支比率等に係る経年分析!G$47,"▲","-")),2)</f>
        <v>44.98</v>
      </c>
      <c r="D20" s="168">
        <f>ROUND(VALUE(SUBSTITUTE(実質収支比率等に係る経年分析!H$47,"▲","-")),2)</f>
        <v>46.7</v>
      </c>
      <c r="E20" s="168">
        <f>ROUND(VALUE(SUBSTITUTE(実質収支比率等に係る経年分析!I$47,"▲","-")),2)</f>
        <v>53.33</v>
      </c>
      <c r="F20" s="168">
        <f>ROUND(VALUE(SUBSTITUTE(実質収支比率等に係る経年分析!J$47,"▲","-")),2)</f>
        <v>50.74</v>
      </c>
    </row>
    <row r="21" spans="1:11" x14ac:dyDescent="0.15">
      <c r="A21" s="168" t="s">
        <v>54</v>
      </c>
      <c r="B21" s="168">
        <f>IF(ISNUMBER(VALUE(SUBSTITUTE(実質収支比率等に係る経年分析!F$49,"▲","-"))),ROUND(VALUE(SUBSTITUTE(実質収支比率等に係る経年分析!F$49,"▲","-")),2),NA())</f>
        <v>0.04</v>
      </c>
      <c r="C21" s="168">
        <f>IF(ISNUMBER(VALUE(SUBSTITUTE(実質収支比率等に係る経年分析!G$49,"▲","-"))),ROUND(VALUE(SUBSTITUTE(実質収支比率等に係る経年分析!G$49,"▲","-")),2),NA())</f>
        <v>-4.05</v>
      </c>
      <c r="D21" s="168">
        <f>IF(ISNUMBER(VALUE(SUBSTITUTE(実質収支比率等に係る経年分析!H$49,"▲","-"))),ROUND(VALUE(SUBSTITUTE(実質収支比率等に係る経年分析!H$49,"▲","-")),2),NA())</f>
        <v>6.24</v>
      </c>
      <c r="E21" s="168">
        <f>IF(ISNUMBER(VALUE(SUBSTITUTE(実質収支比率等に係る経年分析!I$49,"▲","-"))),ROUND(VALUE(SUBSTITUTE(実質収支比率等に係る経年分析!I$49,"▲","-")),2),NA())</f>
        <v>4.7300000000000004</v>
      </c>
      <c r="F21" s="168">
        <f>IF(ISNUMBER(VALUE(SUBSTITUTE(実質収支比率等に係る経年分析!J$49,"▲","-"))),ROUND(VALUE(SUBSTITUTE(実質収支比率等に係る経年分析!J$49,"▲","-")),2),NA())</f>
        <v>-8.61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産業団地整備事業特別会計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介護保険特別会計（介護サービス事業勘定）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0.49</v>
      </c>
    </row>
    <row r="33" spans="1:16" x14ac:dyDescent="0.15">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8.14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10.119999999999999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9.94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3.83</v>
      </c>
    </row>
    <row r="34" spans="1:16" x14ac:dyDescent="0.15">
      <c r="A34" s="169" t="str">
        <f>IF(連結実質赤字比率に係る赤字・黒字の構成分析!C$36="",NA(),連結実質赤字比率に係る赤字・黒字の構成分析!C$36)</f>
        <v>介護保険特別会計（保険事業勘定）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1.27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2.92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4.34</v>
      </c>
    </row>
    <row r="35" spans="1:16" x14ac:dyDescent="0.15">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4.63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6.12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7.61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4.42</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8.26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8.7200000000000006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9.58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10.25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10.33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594</v>
      </c>
      <c r="E42" s="170"/>
      <c r="F42" s="170"/>
      <c r="G42" s="170">
        <f>'実質公債費比率（分子）の構造'!L$52</f>
        <v>636</v>
      </c>
      <c r="H42" s="170"/>
      <c r="I42" s="170"/>
      <c r="J42" s="170">
        <f>'実質公債費比率（分子）の構造'!M$52</f>
        <v>660</v>
      </c>
      <c r="K42" s="170"/>
      <c r="L42" s="170"/>
      <c r="M42" s="170">
        <f>'実質公債費比率（分子）の構造'!N$52</f>
        <v>722</v>
      </c>
      <c r="N42" s="170"/>
      <c r="O42" s="170"/>
      <c r="P42" s="170">
        <f>'実質公債費比率（分子）の構造'!O$52</f>
        <v>727</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1</v>
      </c>
      <c r="O44" s="170"/>
      <c r="P44" s="170"/>
    </row>
    <row r="45" spans="1:16" x14ac:dyDescent="0.15">
      <c r="A45" s="170" t="s">
        <v>63</v>
      </c>
      <c r="B45" s="170">
        <f>'実質公債費比率（分子）の構造'!K$49</f>
        <v>20</v>
      </c>
      <c r="C45" s="170"/>
      <c r="D45" s="170"/>
      <c r="E45" s="170">
        <f>'実質公債費比率（分子）の構造'!L$49</f>
        <v>20</v>
      </c>
      <c r="F45" s="170"/>
      <c r="G45" s="170"/>
      <c r="H45" s="170">
        <f>'実質公債費比率（分子）の構造'!M$49</f>
        <v>18</v>
      </c>
      <c r="I45" s="170"/>
      <c r="J45" s="170"/>
      <c r="K45" s="170">
        <f>'実質公債費比率（分子）の構造'!N$49</f>
        <v>18</v>
      </c>
      <c r="L45" s="170"/>
      <c r="M45" s="170"/>
      <c r="N45" s="170">
        <f>'実質公債費比率（分子）の構造'!O$49</f>
        <v>7</v>
      </c>
      <c r="O45" s="170"/>
      <c r="P45" s="170"/>
    </row>
    <row r="46" spans="1:16" x14ac:dyDescent="0.15">
      <c r="A46" s="170" t="s">
        <v>64</v>
      </c>
      <c r="B46" s="170">
        <f>'実質公債費比率（分子）の構造'!K$48</f>
        <v>13</v>
      </c>
      <c r="C46" s="170"/>
      <c r="D46" s="170"/>
      <c r="E46" s="170">
        <f>'実質公債費比率（分子）の構造'!L$48</f>
        <v>34</v>
      </c>
      <c r="F46" s="170"/>
      <c r="G46" s="170"/>
      <c r="H46" s="170">
        <f>'実質公債費比率（分子）の構造'!M$48</f>
        <v>46</v>
      </c>
      <c r="I46" s="170"/>
      <c r="J46" s="170"/>
      <c r="K46" s="170">
        <f>'実質公債費比率（分子）の構造'!N$48</f>
        <v>50</v>
      </c>
      <c r="L46" s="170"/>
      <c r="M46" s="170"/>
      <c r="N46" s="170">
        <f>'実質公債費比率（分子）の構造'!O$48</f>
        <v>37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707</v>
      </c>
      <c r="C49" s="170"/>
      <c r="D49" s="170"/>
      <c r="E49" s="170">
        <f>'実質公債費比率（分子）の構造'!L$45</f>
        <v>771</v>
      </c>
      <c r="F49" s="170"/>
      <c r="G49" s="170"/>
      <c r="H49" s="170">
        <f>'実質公債費比率（分子）の構造'!M$45</f>
        <v>820</v>
      </c>
      <c r="I49" s="170"/>
      <c r="J49" s="170"/>
      <c r="K49" s="170">
        <f>'実質公債費比率（分子）の構造'!N$45</f>
        <v>935</v>
      </c>
      <c r="L49" s="170"/>
      <c r="M49" s="170"/>
      <c r="N49" s="170">
        <f>'実質公債費比率（分子）の構造'!O$45</f>
        <v>949</v>
      </c>
      <c r="O49" s="170"/>
      <c r="P49" s="170"/>
    </row>
    <row r="50" spans="1:16" x14ac:dyDescent="0.15">
      <c r="A50" s="170" t="s">
        <v>67</v>
      </c>
      <c r="B50" s="170" t="e">
        <f>NA()</f>
        <v>#N/A</v>
      </c>
      <c r="C50" s="170">
        <f>IF(ISNUMBER('実質公債費比率（分子）の構造'!K$53),'実質公債費比率（分子）の構造'!K$53,NA())</f>
        <v>146</v>
      </c>
      <c r="D50" s="170" t="e">
        <f>NA()</f>
        <v>#N/A</v>
      </c>
      <c r="E50" s="170" t="e">
        <f>NA()</f>
        <v>#N/A</v>
      </c>
      <c r="F50" s="170">
        <f>IF(ISNUMBER('実質公債費比率（分子）の構造'!L$53),'実質公債費比率（分子）の構造'!L$53,NA())</f>
        <v>189</v>
      </c>
      <c r="G50" s="170" t="e">
        <f>NA()</f>
        <v>#N/A</v>
      </c>
      <c r="H50" s="170" t="e">
        <f>NA()</f>
        <v>#N/A</v>
      </c>
      <c r="I50" s="170">
        <f>IF(ISNUMBER('実質公債費比率（分子）の構造'!M$53),'実質公債費比率（分子）の構造'!M$53,NA())</f>
        <v>224</v>
      </c>
      <c r="J50" s="170" t="e">
        <f>NA()</f>
        <v>#N/A</v>
      </c>
      <c r="K50" s="170" t="e">
        <f>NA()</f>
        <v>#N/A</v>
      </c>
      <c r="L50" s="170">
        <f>IF(ISNUMBER('実質公債費比率（分子）の構造'!N$53),'実質公債費比率（分子）の構造'!N$53,NA())</f>
        <v>281</v>
      </c>
      <c r="M50" s="170" t="e">
        <f>NA()</f>
        <v>#N/A</v>
      </c>
      <c r="N50" s="170" t="e">
        <f>NA()</f>
        <v>#N/A</v>
      </c>
      <c r="O50" s="170">
        <f>IF(ISNUMBER('実質公債費比率（分子）の構造'!O$53),'実質公債費比率（分子）の構造'!O$53,NA())</f>
        <v>267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7340</v>
      </c>
      <c r="E56" s="169"/>
      <c r="F56" s="169"/>
      <c r="G56" s="169">
        <f>'将来負担比率（分子）の構造'!J$52</f>
        <v>7323</v>
      </c>
      <c r="H56" s="169"/>
      <c r="I56" s="169"/>
      <c r="J56" s="169">
        <f>'将来負担比率（分子）の構造'!K$52</f>
        <v>7272</v>
      </c>
      <c r="K56" s="169"/>
      <c r="L56" s="169"/>
      <c r="M56" s="169">
        <f>'将来負担比率（分子）の構造'!L$52</f>
        <v>7085</v>
      </c>
      <c r="N56" s="169"/>
      <c r="O56" s="169"/>
      <c r="P56" s="169">
        <f>'将来負担比率（分子）の構造'!M$52</f>
        <v>6716</v>
      </c>
    </row>
    <row r="57" spans="1:16" x14ac:dyDescent="0.15">
      <c r="A57" s="169" t="s">
        <v>42</v>
      </c>
      <c r="B57" s="169"/>
      <c r="C57" s="169"/>
      <c r="D57" s="169">
        <f>'将来負担比率（分子）の構造'!I$51</f>
        <v>0</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7801</v>
      </c>
      <c r="E58" s="169"/>
      <c r="F58" s="169"/>
      <c r="G58" s="169">
        <f>'将来負担比率（分子）の構造'!J$50</f>
        <v>6808</v>
      </c>
      <c r="H58" s="169"/>
      <c r="I58" s="169"/>
      <c r="J58" s="169">
        <f>'将来負担比率（分子）の構造'!K$50</f>
        <v>7284</v>
      </c>
      <c r="K58" s="169"/>
      <c r="L58" s="169"/>
      <c r="M58" s="169">
        <f>'将来負担比率（分子）の構造'!L$50</f>
        <v>7581</v>
      </c>
      <c r="N58" s="169"/>
      <c r="O58" s="169"/>
      <c r="P58" s="169">
        <f>'将来負担比率（分子）の構造'!M$50</f>
        <v>7557</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2187</v>
      </c>
      <c r="C62" s="169"/>
      <c r="D62" s="169"/>
      <c r="E62" s="169">
        <f>'将来負担比率（分子）の構造'!J$45</f>
        <v>2217</v>
      </c>
      <c r="F62" s="169"/>
      <c r="G62" s="169"/>
      <c r="H62" s="169">
        <f>'将来負担比率（分子）の構造'!K$45</f>
        <v>2149</v>
      </c>
      <c r="I62" s="169"/>
      <c r="J62" s="169"/>
      <c r="K62" s="169">
        <f>'将来負担比率（分子）の構造'!L$45</f>
        <v>2176</v>
      </c>
      <c r="L62" s="169"/>
      <c r="M62" s="169"/>
      <c r="N62" s="169">
        <f>'将来負担比率（分子）の構造'!M$45</f>
        <v>2240</v>
      </c>
      <c r="O62" s="169"/>
      <c r="P62" s="169"/>
    </row>
    <row r="63" spans="1:16" x14ac:dyDescent="0.15">
      <c r="A63" s="169" t="s">
        <v>34</v>
      </c>
      <c r="B63" s="169">
        <f>'将来負担比率（分子）の構造'!I$44</f>
        <v>63</v>
      </c>
      <c r="C63" s="169"/>
      <c r="D63" s="169"/>
      <c r="E63" s="169">
        <f>'将来負担比率（分子）の構造'!J$44</f>
        <v>43</v>
      </c>
      <c r="F63" s="169"/>
      <c r="G63" s="169"/>
      <c r="H63" s="169">
        <f>'将来負担比率（分子）の構造'!K$44</f>
        <v>25</v>
      </c>
      <c r="I63" s="169"/>
      <c r="J63" s="169"/>
      <c r="K63" s="169">
        <f>'将来負担比率（分子）の構造'!L$44</f>
        <v>7</v>
      </c>
      <c r="L63" s="169"/>
      <c r="M63" s="169"/>
      <c r="N63" s="169" t="str">
        <f>'将来負担比率（分子）の構造'!M$44</f>
        <v>-</v>
      </c>
      <c r="O63" s="169"/>
      <c r="P63" s="169"/>
    </row>
    <row r="64" spans="1:16" x14ac:dyDescent="0.15">
      <c r="A64" s="169" t="s">
        <v>33</v>
      </c>
      <c r="B64" s="169">
        <f>'将来負担比率（分子）の構造'!I$43</f>
        <v>1173</v>
      </c>
      <c r="C64" s="169"/>
      <c r="D64" s="169"/>
      <c r="E64" s="169">
        <f>'将来負担比率（分子）の構造'!J$43</f>
        <v>1684</v>
      </c>
      <c r="F64" s="169"/>
      <c r="G64" s="169"/>
      <c r="H64" s="169">
        <f>'将来負担比率（分子）の構造'!K$43</f>
        <v>1686</v>
      </c>
      <c r="I64" s="169"/>
      <c r="J64" s="169"/>
      <c r="K64" s="169">
        <f>'将来負担比率（分子）の構造'!L$43</f>
        <v>1259</v>
      </c>
      <c r="L64" s="169"/>
      <c r="M64" s="169"/>
      <c r="N64" s="169">
        <f>'将来負担比率（分子）の構造'!M$43</f>
        <v>1178</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8998</v>
      </c>
      <c r="C66" s="169"/>
      <c r="D66" s="169"/>
      <c r="E66" s="169">
        <f>'将来負担比率（分子）の構造'!J$41</f>
        <v>9075</v>
      </c>
      <c r="F66" s="169"/>
      <c r="G66" s="169"/>
      <c r="H66" s="169">
        <f>'将来負担比率（分子）の構造'!K$41</f>
        <v>9078</v>
      </c>
      <c r="I66" s="169"/>
      <c r="J66" s="169"/>
      <c r="K66" s="169">
        <f>'将来負担比率（分子）の構造'!L$41</f>
        <v>8857</v>
      </c>
      <c r="L66" s="169"/>
      <c r="M66" s="169"/>
      <c r="N66" s="169">
        <f>'将来負担比率（分子）の構造'!M$41</f>
        <v>8417</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3212</v>
      </c>
      <c r="C72" s="173">
        <f>基金残高に係る経年分析!G55</f>
        <v>3560</v>
      </c>
      <c r="D72" s="173">
        <f>基金残高に係る経年分析!H55</f>
        <v>3392</v>
      </c>
    </row>
    <row r="73" spans="1:16" x14ac:dyDescent="0.15">
      <c r="A73" s="172" t="s">
        <v>74</v>
      </c>
      <c r="B73" s="173">
        <f>基金残高に係る経年分析!F56</f>
        <v>97</v>
      </c>
      <c r="C73" s="173">
        <f>基金残高に係る経年分析!G56</f>
        <v>97</v>
      </c>
      <c r="D73" s="173">
        <f>基金残高に係る経年分析!H56</f>
        <v>121</v>
      </c>
    </row>
    <row r="74" spans="1:16" x14ac:dyDescent="0.15">
      <c r="A74" s="172" t="s">
        <v>75</v>
      </c>
      <c r="B74" s="173">
        <f>基金残高に係る経年分析!F57</f>
        <v>3569</v>
      </c>
      <c r="C74" s="173">
        <f>基金残高に係る経年分析!G57</f>
        <v>3494</v>
      </c>
      <c r="D74" s="173">
        <f>基金残高に係る経年分析!H57</f>
        <v>3660</v>
      </c>
    </row>
  </sheetData>
  <sheetProtection algorithmName="SHA-512" hashValue="c4v8TWmYVjXZopq4rGzMze5JxcWDbepH4fRPuCXcd28FCApOoCjIOKHhk/8PDxnLmaM1b4lvpR0JHdgnux+ycA==" saltValue="7hyTf89IkgS+vVt9RB0a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2025-02-19T05:27:44Z</dcterms:created>
  <dcterms:modified xsi:type="dcterms:W3CDTF">2025-03-19T04:44:01Z</dcterms:modified>
  <cp:category/>
</cp:coreProperties>
</file>