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pc1011\Desktop\"/>
    </mc:Choice>
  </mc:AlternateContent>
  <xr:revisionPtr revIDLastSave="0" documentId="13_ncr:1_{DA94DCA0-D194-436A-AF8C-88A232A1EE14}" xr6:coauthVersionLast="47" xr6:coauthVersionMax="47" xr10:uidLastSave="{00000000-0000-0000-0000-000000000000}"/>
  <bookViews>
    <workbookView xWindow="570" yWindow="2910" windowWidth="28605" windowHeight="1098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BE35" i="10"/>
  <c r="C35" i="10"/>
  <c r="CO34" i="10"/>
  <c r="BW34" i="10"/>
  <c r="BW35" i="10" s="1"/>
  <c r="BW36" i="10" s="1"/>
  <c r="BW37"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<sst xmlns="http://schemas.openxmlformats.org/spreadsheetml/2006/main" count="1125" uniqueCount="602">
  <si>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</si>
  <si>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</si>
  <si>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</si>
  <si>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</si>
  <si>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</si>
  <si>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</si>
  <si>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</si>
  <si>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</si>
  <si>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</si>
  <si>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</si>
  <si>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</si>
  <si>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</si>
  <si>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</si>
  <si>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</si>
  <si>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</si>
  <si>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</si>
  <si>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</si>
  <si>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</si>
  <si>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</si>
  <si>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</si>
  <si>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</si>
  <si>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</si>
  <si>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</si>
  <si>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</si>
  <si>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</si>
  <si>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</si>
  <si>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</si>
  <si>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</si>
  <si>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</si>
  <si>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</si>
  <si>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</si>
  <si>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</si>
  <si>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</si>
  <si>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</si>
  <si>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</si>
  <si>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</si>
  <si>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</si>
  <si>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</si>
  <si>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</si>
  <si>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</si>
  <si>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</si>
  <si>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</si>
  <si>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</si>
  <si>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</si>
  <si>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</si>
  <si>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</si>
  <si>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</si>
  <si>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</si>
  <si>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</si>
  <si>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</si>
  <si>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</si>
  <si>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</si>
  <si>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</si>
  <si>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</si>
  <si>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</si>
  <si>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</si>
  <si>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</si>
  <si>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</si>
  <si>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</si>
  <si>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</si>
  <si>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</si>
  <si>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</si>
  <si>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</si>
  <si>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</si>
  <si>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</si>
  <si>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</si>
  <si>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</si>
  <si>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</si>
  <si>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</si>
  <si>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</si>
  <si>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</si>
  <si>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</si>
  <si>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</si>
  <si>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</si>
  <si>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</si>
  <si>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</si>
  <si>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</si>
  <si>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</si>
  <si>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</si>
  <si>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</si>
  <si>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</si>
  <si>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</si>
  <si>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</si>
  <si>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</si>
  <si>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</si>
  <si>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</si>
  <si>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</si>
  <si>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</si>
  <si>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</si>
  <si>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</si>
  <si>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</si>
  <si>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</si>
  <si>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</si>
  <si>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</si>
  <si>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</si>
  <si>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</si>
  <si>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</si>
  <si>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</si>
  <si>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</si>
  <si>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</si>
  <si>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</si>
  <si>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</si>
  <si>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</si>
  <si>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</si>
  <si>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</si>
  <si>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</si>
  <si>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</si>
  <si>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</si>
  <si>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</si>
  <si>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</si>
  <si>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</si>
  <si>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</si>
  <si>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</si>
  <si>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</si>
  <si>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</si>
  <si>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</si>
  <si>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</si>
  <si>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</si>
  <si>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</si>
  <si>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</si>
  <si>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</si>
  <si>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</si>
  <si>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</si>
  <si>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</si>
  <si>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</si>
  <si>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</si>
  <si>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</si>
  <si>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</si>
  <si>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</si>
  <si>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</si>
  <si>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</si>
  <si>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</si>
  <si>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</si>
  <si>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</si>
  <si>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</si>
  <si>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</si>
  <si>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</si>
  <si>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</si>
  <si>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</si>
  <si>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</si>
  <si>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</si>
  <si>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</si>
  <si>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</si>
  <si>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</si>
  <si>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</si>
  <si>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</si>
  <si>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</si>
  <si>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</si>
  <si>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</si>
  <si>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</si>
  <si>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</si>
  <si>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</si>
  <si>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</si>
  <si>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</si>
  <si>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</si>
  <si>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</si>
  <si>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</si>
  <si>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</si>
  <si>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</si>
  <si>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</si>
  <si>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</si>
  <si>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</si>
  <si>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</si>
  <si>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</si>
  <si>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</si>
  <si>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</si>
  <si>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</si>
  <si>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</si>
  <si>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</si>
  <si>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</si>
  <si>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</si>
  <si>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</si>
  <si>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</si>
  <si>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</si>
  <si>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</si>
  <si>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</si>
  <si>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</si>
  <si>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</si>
  <si>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</si>
  <si>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</si>
  <si>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</si>
  <si>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</si>
  <si>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</si>
  <si>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</si>
  <si>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</si>
  <si>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</si>
  <si>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</si>
  <si>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</si>
  <si>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</si>
  <si>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</si>
  <si>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</si>
  <si>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</si>
  <si>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</si>
  <si>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</si>
  <si>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</si>
  <si>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</si>
  <si>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</si>
  <si>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</si>
  <si>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</si>
  <si>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</si>
  <si>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</si>
  <si>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</si>
  <si>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</si>
  <si>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</si>
  <si>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</si>
  <si>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</si>
  <si>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</si>
  <si>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</si>
  <si>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</si>
  <si>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</si>
  <si>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</si>
  <si>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</si>
  <si>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</si>
  <si>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</si>
  <si>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</si>
  <si>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</si>
  <si>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</si>
  <si>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宮崎県えびの市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</si>
  <si>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</si>
  <si>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</si>
  <si>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</si>
  <si>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</si>
  <si>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</si>
  <si>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</si>
  <si>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</si>
  <si>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</si>
  <si>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</si>
  <si>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</si>
  <si>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</si>
  <si>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</si>
  <si>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</si>
  <si>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</si>
  <si>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</si>
  <si>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</si>
  <si>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</si>
  <si>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</si>
  <si>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</si>
  <si>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</si>
  <si>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</si>
  <si>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</si>
  <si>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</si>
  <si>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</si>
  <si>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</si>
  <si>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</si>
  <si>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</si>
  <si>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</si>
  <si>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</si>
  <si>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</si>
  <si>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</si>
  <si>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</si>
  <si>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</si>
  <si>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</si>
  <si>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</si>
  <si>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</si>
  <si>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</si>
  <si>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</si>
  <si>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</si>
  <si>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</si>
  <si>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</si>
  <si>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</si>
  <si>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</si>
  <si>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</si>
  <si>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</si>
  <si>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</si>
  <si>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</si>
  <si>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</si>
  <si>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</si>
  <si>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</si>
  <si>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</si>
  <si>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</si>
  <si>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</si>
  <si>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</si>
  <si>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</si>
  <si>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</si>
  <si>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</si>
  <si>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</si>
  <si>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</si>
  <si>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</si>
  <si>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</si>
  <si>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</si>
  <si>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</si>
  <si>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</si>
  <si>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</si>
  <si>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</si>
  <si>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</si>
  <si>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</si>
  <si>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</si>
  <si>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</si>
  <si>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</si>
  <si>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</si>
  <si>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</si>
  <si>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</si>
  <si>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</si>
  <si>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</si>
  <si>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</si>
  <si>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</si>
  <si>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</si>
  <si>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</si>
  <si>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</si>
  <si>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</si>
  <si>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</si>
  <si>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</si>
  <si>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</si>
  <si>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</si>
  <si>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</si>
  <si>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</si>
  <si>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</si>
  <si>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</si>
  <si>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</si>
  <si>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</si>
  <si>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</si>
  <si>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</si>
  <si>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</si>
  <si>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</si>
  <si>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</si>
  <si>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</si>
  <si>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</si>
  <si>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</si>
  <si>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</si>
  <si>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</si>
  <si>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</si>
  <si>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</si>
  <si>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</si>
  <si>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</si>
  <si>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</si>
  <si>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</si>
  <si>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</si>
  <si>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</si>
  <si>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</si>
  <si>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</si>
  <si>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</si>
  <si>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</si>
  <si>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</si>
  <si>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</si>
  <si>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</si>
  <si>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</si>
  <si>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</si>
  <si>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</si>
  <si>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</si>
  <si>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</si>
  <si>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</si>
  <si>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</si>
  <si>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</si>
  <si>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</si>
  <si>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</si>
  <si>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</si>
  <si>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</si>
  <si>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</si>
  <si>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</si>
  <si>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</si>
  <si>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</si>
  <si>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</si>
  <si>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</si>
  <si>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</si>
  <si>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</si>
  <si>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</si>
  <si>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</si>
  <si>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</si>
  <si>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</si>
  <si>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</si>
  <si>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</si>
  <si>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</si>
  <si>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</si>
  <si>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</si>
  <si>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</si>
  <si>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</si>
  <si>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</si>
  <si>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</si>
  <si>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</si>
  <si>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</si>
  <si>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宮崎県えびの市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</si>
  <si>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</si>
  <si>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</si>
  <si>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</si>
  <si>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</si>
  <si>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</si>
  <si>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</si>
  <si>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</si>
  <si>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</si>
  <si>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</si>
  <si>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</si>
  <si>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</si>
  <si>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</si>
  <si>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</si>
  <si>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</si>
  <si>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</si>
  <si>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</si>
  <si>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</si>
  <si>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</si>
  <si>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</si>
  <si>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</si>
  <si>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</si>
  <si>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</si>
  <si>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</si>
  <si>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</si>
  <si>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</si>
  <si>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</si>
  <si>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</si>
  <si>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</si>
  <si>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</si>
  <si>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</si>
  <si>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</si>
  <si>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</si>
  <si>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</si>
  <si>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</si>
  <si>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</si>
  <si>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</si>
  <si>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</si>
  <si>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</si>
  <si>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</si>
  <si>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</si>
  <si>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</si>
  <si>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</si>
  <si>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</si>
  <si>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</si>
  <si>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</si>
  <si>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</si>
  <si>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</si>
  <si>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</si>
  <si>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</si>
  <si>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</si>
  <si>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</si>
  <si>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</si>
  <si>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</si>
  <si>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</si>
  <si>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</si>
  <si>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</si>
  <si>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</si>
  <si>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</si>
  <si>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</si>
  <si>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</si>
  <si>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</si>
  <si>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</si>
  <si>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</si>
  <si>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</si>
  <si>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</si>
  <si>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</si>
  <si>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</si>
  <si>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</si>
  <si>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</si>
  <si>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</si>
  <si>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</si>
  <si>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</si>
  <si>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</si>
  <si>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</si>
  <si>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</si>
  <si>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</si>
  <si>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</si>
  <si>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</si>
  <si>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</si>
  <si>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</si>
  <si>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</si>
  <si>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</si>
  <si>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</si>
  <si>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</si>
  <si>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</si>
  <si>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</si>
  <si>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</si>
  <si>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</si>
  <si>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</si>
  <si>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</si>
  <si>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</si>
  <si>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</si>
  <si>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</si>
  <si>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</si>
  <si>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</si>
  <si>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</si>
  <si>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</si>
  <si>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</si>
  <si>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</si>
  <si>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</si>
  <si>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産業団地整備事業特別会計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</si>
  <si>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</si>
  <si>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</si>
  <si>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</si>
  <si>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</si>
  <si>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</si>
  <si>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</si>
  <si>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</si>
  <si>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</si>
  <si>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</si>
  <si>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</si>
  <si>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</si>
  <si>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</si>
  <si>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</si>
  <si>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</si>
  <si>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</si>
  <si>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</si>
  <si>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</si>
  <si>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</si>
  <si>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</si>
  <si>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</si>
  <si>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</si>
  <si>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</si>
  <si>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</si>
  <si>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</si>
  <si>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</si>
  <si>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</si>
  <si>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</si>
  <si>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</si>
  <si>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</si>
  <si>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</si>
  <si>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</si>
  <si>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</si>
  <si>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</si>
  <si>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</si>
  <si>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</si>
  <si>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</si>
  <si>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</si>
  <si>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</si>
  <si>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</si>
  <si>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</si>
  <si>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</si>
  <si>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</si>
  <si>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</si>
  <si>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</si>
  <si>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</si>
  <si>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</si>
  <si>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</si>
  <si>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</si>
  <si>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</si>
  <si>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</si>
  <si>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</si>
  <si>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</si>
  <si>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</si>
  <si>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</si>
  <si>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</si>
  <si>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</si>
  <si>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</si>
  <si>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</si>
  <si>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</si>
  <si>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</si>
  <si>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</si>
  <si>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</si>
  <si>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</si>
  <si>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</si>
  <si>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</si>
  <si>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</si>
  <si>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</si>
  <si>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</si>
  <si>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</si>
  <si>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</si>
  <si>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</si>
  <si>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</si>
  <si>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</si>
  <si>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</si>
  <si>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</si>
  <si>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</si>
  <si>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</si>
  <si>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</si>
  <si>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</si>
  <si>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</si>
  <si>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</si>
  <si>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</si>
  <si>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</si>
  <si>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</si>
  <si>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</si>
  <si>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</si>
  <si>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</si>
  <si>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</si>
  <si>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</si>
  <si>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</si>
  <si>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</si>
  <si>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2.54</t>
  </si>
  <si>
    <t>▲ 4.05</t>
  </si>
  <si>
    <t>水道事業会計</t>
  </si>
  <si>
    <t>一般会計</t>
  </si>
  <si>
    <t>病院事業会計</t>
  </si>
  <si>
    <t>介護保険特別会計（保険事業勘定）</t>
  </si>
  <si>
    <t>国民健康保険特別会計</t>
  </si>
  <si>
    <t>後期高齢者医療特別会計</t>
  </si>
  <si>
    <t>介護保険特別会計（介護サービス事業勘定）</t>
  </si>
  <si>
    <t>産業団地整備事業特別会計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</si>
  <si>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</si>
  <si>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</si>
  <si>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</si>
  <si>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</si>
  <si>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</si>
  <si>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</si>
  <si>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</si>
  <si>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</si>
  <si>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</si>
  <si>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西諸広域行政事務組合</t>
    <phoneticPr fontId="2"/>
  </si>
  <si>
    <t>宮崎県後期高齢者医療広域連合　一般会計</t>
    <phoneticPr fontId="2"/>
  </si>
  <si>
    <t>宮崎県後期高齢者医療広域連合　後期高齢者医療特別会計</t>
    <phoneticPr fontId="2"/>
  </si>
  <si>
    <t>宮崎県市町村総合事務組合　自治会館管理運営特別会計</t>
    <phoneticPr fontId="2"/>
  </si>
  <si>
    <t>公共施設等整備基金</t>
    <phoneticPr fontId="5"/>
  </si>
  <si>
    <t>心のふるさと基金</t>
    <phoneticPr fontId="2"/>
  </si>
  <si>
    <t>職員退職手当基金</t>
    <phoneticPr fontId="2"/>
  </si>
  <si>
    <t>ぷらいど21基金</t>
    <phoneticPr fontId="2"/>
  </si>
  <si>
    <t>子育て支援対策基金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</si>
  <si>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</si>
  <si>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</si>
  <si>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当市においては、将来負担額を充当可能財源等が上回るため、将来負担比率は算出されない状況が続いている。今後も、適正な地方債発行を行い、将来負担額の抑制に努める。
有形固定資産減価償却率は、類似団体平均値内におさまっているものの、前年度より若干上昇している。公共施設等総合管理計画に基づき、各施設の老朽化対策等に取り組み、更新費用等の平準化に努める。</t>
    <rPh sb="0" eb="2">
      <t>トウシ</t>
    </rPh>
    <rPh sb="8" eb="10">
      <t>ショウライ</t>
    </rPh>
    <rPh sb="10" eb="13">
      <t>フタンガク</t>
    </rPh>
    <rPh sb="14" eb="18">
      <t>ジュウトウカノウ</t>
    </rPh>
    <rPh sb="18" eb="21">
      <t>ザイゲントウ</t>
    </rPh>
    <rPh sb="22" eb="24">
      <t>ウワマワ</t>
    </rPh>
    <rPh sb="28" eb="30">
      <t>ショウライ</t>
    </rPh>
    <rPh sb="30" eb="34">
      <t>フタンヒリツ</t>
    </rPh>
    <rPh sb="35" eb="37">
      <t>サンシュツ</t>
    </rPh>
    <rPh sb="41" eb="43">
      <t>ジョウキョウ</t>
    </rPh>
    <rPh sb="44" eb="45">
      <t>ツヅ</t>
    </rPh>
    <rPh sb="50" eb="52">
      <t>コンゴ</t>
    </rPh>
    <rPh sb="54" eb="56">
      <t>テキセイ</t>
    </rPh>
    <rPh sb="57" eb="60">
      <t>チホウサイ</t>
    </rPh>
    <rPh sb="60" eb="62">
      <t>ハッコウ</t>
    </rPh>
    <rPh sb="63" eb="64">
      <t>オコナ</t>
    </rPh>
    <rPh sb="66" eb="71">
      <t>ショウライフタンガク</t>
    </rPh>
    <rPh sb="72" eb="74">
      <t>ヨクセイ</t>
    </rPh>
    <rPh sb="75" eb="76">
      <t>ツト</t>
    </rPh>
    <rPh sb="80" eb="82">
      <t>ユウケイ</t>
    </rPh>
    <rPh sb="82" eb="86">
      <t>コテイシサン</t>
    </rPh>
    <rPh sb="86" eb="91">
      <t>ゲンカショウキャクリツ</t>
    </rPh>
    <rPh sb="93" eb="97">
      <t>ルイジダンタイ</t>
    </rPh>
    <rPh sb="97" eb="101">
      <t>ヘイキンチナイ</t>
    </rPh>
    <rPh sb="113" eb="116">
      <t>ゼンネンド</t>
    </rPh>
    <rPh sb="118" eb="120">
      <t>ジャッカン</t>
    </rPh>
    <rPh sb="120" eb="122">
      <t>ジョウショウ</t>
    </rPh>
    <rPh sb="127" eb="132">
      <t>コウキョウシセツトウ</t>
    </rPh>
    <rPh sb="132" eb="138">
      <t>ソウゴウカンリケイカク</t>
    </rPh>
    <rPh sb="139" eb="140">
      <t>モト</t>
    </rPh>
    <rPh sb="143" eb="146">
      <t>カクシセツ</t>
    </rPh>
    <rPh sb="147" eb="153">
      <t>ロウキュウカタイサクトウ</t>
    </rPh>
    <rPh sb="154" eb="155">
      <t>ト</t>
    </rPh>
    <rPh sb="156" eb="157">
      <t>ク</t>
    </rPh>
    <rPh sb="159" eb="164">
      <t>コウシンヒヨウトウ</t>
    </rPh>
    <rPh sb="165" eb="168">
      <t>ヘイジュンカ</t>
    </rPh>
    <rPh sb="169" eb="17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</si>
  <si>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</si>
  <si>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</si>
  <si>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</si>
  <si>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</si>
  <si>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</si>
  <si>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</si>
  <si>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出されず、実質公債費比率は、類似団体と比較して低い水準にある。平成28年度から令和2年度にかけての大型事業の市債の償還に伴い、実質公債費比率は緩やかに上昇しており、次年度以降も同水準での推移が見込まれる。今後、美化センターの改修等大型事業の起債が予定されているが、大型事業実施の影響を軽減するため、起債対象事業の年度間の平準化に努め、公債費の適正化に引き続き取り組んでいく。</t>
    <rPh sb="0" eb="6">
      <t>ショウライフタンヒリツ</t>
    </rPh>
    <rPh sb="7" eb="9">
      <t>サンシュツ</t>
    </rPh>
    <rPh sb="13" eb="15">
      <t>ジッシツ</t>
    </rPh>
    <rPh sb="15" eb="18">
      <t>コウサイヒ</t>
    </rPh>
    <rPh sb="18" eb="20">
      <t>ヒリツ</t>
    </rPh>
    <rPh sb="22" eb="26">
      <t>ルイジダンタイ</t>
    </rPh>
    <rPh sb="27" eb="29">
      <t>ヒカク</t>
    </rPh>
    <rPh sb="31" eb="32">
      <t>ヒク</t>
    </rPh>
    <rPh sb="33" eb="35">
      <t>スイジュン</t>
    </rPh>
    <rPh sb="39" eb="41">
      <t>ヘイセイ</t>
    </rPh>
    <rPh sb="43" eb="45">
      <t>ネンド</t>
    </rPh>
    <rPh sb="47" eb="49">
      <t>レイワ</t>
    </rPh>
    <rPh sb="50" eb="52">
      <t>ネンド</t>
    </rPh>
    <rPh sb="57" eb="61">
      <t>オオガタジギョウ</t>
    </rPh>
    <rPh sb="62" eb="64">
      <t>シサイ</t>
    </rPh>
    <rPh sb="65" eb="67">
      <t>ショウカン</t>
    </rPh>
    <rPh sb="68" eb="69">
      <t>トモナ</t>
    </rPh>
    <rPh sb="71" eb="78">
      <t>ジッシツコウサイヒヒリツ</t>
    </rPh>
    <rPh sb="79" eb="80">
      <t>ユル</t>
    </rPh>
    <rPh sb="83" eb="85">
      <t>ジョウショウ</t>
    </rPh>
    <rPh sb="90" eb="93">
      <t>ジネンド</t>
    </rPh>
    <rPh sb="93" eb="95">
      <t>イコウ</t>
    </rPh>
    <rPh sb="97" eb="99">
      <t>スイジュン</t>
    </rPh>
    <rPh sb="101" eb="103">
      <t>スイイ</t>
    </rPh>
    <rPh sb="104" eb="106">
      <t>ミコ</t>
    </rPh>
    <rPh sb="110" eb="112">
      <t>コンゴ</t>
    </rPh>
    <rPh sb="113" eb="115">
      <t>ビカ</t>
    </rPh>
    <rPh sb="120" eb="123">
      <t>カイシュウトウ</t>
    </rPh>
    <rPh sb="123" eb="125">
      <t>オオガタ</t>
    </rPh>
    <rPh sb="125" eb="127">
      <t>ジギョウ</t>
    </rPh>
    <rPh sb="128" eb="130">
      <t>キサイ</t>
    </rPh>
    <rPh sb="131" eb="133">
      <t>ヨテイ</t>
    </rPh>
    <rPh sb="140" eb="142">
      <t>オオガタ</t>
    </rPh>
    <rPh sb="142" eb="144">
      <t>ジギョウ</t>
    </rPh>
    <rPh sb="144" eb="146">
      <t>ジッシ</t>
    </rPh>
    <rPh sb="147" eb="149">
      <t>エイキョウ</t>
    </rPh>
    <rPh sb="150" eb="152">
      <t>ケイゲン</t>
    </rPh>
    <rPh sb="157" eb="159">
      <t>キサイ</t>
    </rPh>
    <rPh sb="159" eb="163">
      <t>タイショウジギョウ</t>
    </rPh>
    <rPh sb="164" eb="167">
      <t>ネンドカン</t>
    </rPh>
    <rPh sb="168" eb="171">
      <t>ヘイジュンカ</t>
    </rPh>
    <rPh sb="172" eb="173">
      <t>ツト</t>
    </rPh>
    <rPh sb="175" eb="178">
      <t>コウサイヒ</t>
    </rPh>
    <rPh sb="179" eb="182">
      <t>テキセイカ</t>
    </rPh>
    <rPh sb="183" eb="184">
      <t>ヒ</t>
    </rPh>
    <rPh sb="185" eb="186">
      <t>ツヅ</t>
    </rPh>
    <rPh sb="187" eb="188">
      <t>ト</t>
    </rPh>
    <rPh sb="189" eb="190">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</si>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</sst>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48" xfId="3" quotePrefix="1"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59CEDF8-F5DA-4E0D-8B9C-2C1A70441B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BFB2-4E57-89EC-68711AD7BE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148726</c:v>
                </c:pt>
                <c:pt idx="1">
                  <c:v>82541</c:v>
                </c:pt>
                <c:pt idx="2">
                  <c:v>109182</c:v>
                </c:pt>
                <c:pt idx="3">
                  <c:v>80390</c:v>
                </c:pt>
                <c:pt idx="4">
                  <c:v>101917</c:v>
                </c:pt>
              </c:numCache>
            </c:numRef>
          </c:val>
          <c:smooth val="0"/>
          <c:extLst>
            <c:ext xmlns:c16="http://schemas.microsoft.com/office/drawing/2014/chart" uri="{C3380CC4-5D6E-409C-BE32-E72D297353CC}">
              <c16:uniqueId val="{00000001-BFB2-4E57-89EC-68711AD7BE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9.1999999999999993</c:v>
                </c:pt>
                <c:pt idx="1">
                  <c:v>8</c:v>
                </c:pt>
                <c:pt idx="2">
                  <c:v>8.15</c:v>
                </c:pt>
                <c:pt idx="3">
                  <c:v>10.119999999999999</c:v>
                </c:pt>
                <c:pt idx="4">
                  <c:v>9.94</c:v>
                </c:pt>
              </c:numCache>
            </c:numRef>
          </c:val>
          <c:extLst>
            <c:ext xmlns:c16="http://schemas.microsoft.com/office/drawing/2014/chart" uri="{C3380CC4-5D6E-409C-BE32-E72D297353CC}">
              <c16:uniqueId val="{00000000-8FE1-4591-AA9B-653284A487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51.91</c:v>
                </c:pt>
                <c:pt idx="1">
                  <c:v>52.38</c:v>
                </c:pt>
                <c:pt idx="2">
                  <c:v>44.98</c:v>
                </c:pt>
                <c:pt idx="3">
                  <c:v>46.7</c:v>
                </c:pt>
                <c:pt idx="4">
                  <c:v>53.33</c:v>
                </c:pt>
              </c:numCache>
            </c:numRef>
          </c:val>
          <c:extLst>
            <c:ext xmlns:c16="http://schemas.microsoft.com/office/drawing/2014/chart" uri="{C3380CC4-5D6E-409C-BE32-E72D297353CC}">
              <c16:uniqueId val="{00000001-8FE1-4591-AA9B-653284A487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-2.54</c:v>
                </c:pt>
                <c:pt idx="1">
                  <c:v>0.04</c:v>
                </c:pt>
                <c:pt idx="2">
                  <c:v>-4.05</c:v>
                </c:pt>
                <c:pt idx="3">
                  <c:v>6.24</c:v>
                </c:pt>
                <c:pt idx="4">
                  <c:v>4.7300000000000004</c:v>
                </c:pt>
              </c:numCache>
            </c:numRef>
          </c:val>
          <c:smooth val="0"/>
          <c:extLst>
            <c:ext xmlns:c16="http://schemas.microsoft.com/office/drawing/2014/chart" uri="{C3380CC4-5D6E-409C-BE32-E72D297353CC}">
              <c16:uniqueId val="{00000002-8FE1-4591-AA9B-653284A487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7E-410E-89A6-AD3A4E6F2A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7E-410E-89A6-AD3A4E6F2A63}"/>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7E-410E-89A6-AD3A4E6F2A6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457E-410E-89A6-AD3A4E6F2A6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0.4</c:v>
                </c:pt>
                <c:pt idx="6">
                  <c:v>#N/A</c:v>
                </c:pt>
                <c:pt idx="7">
                  <c:v>0.23</c:v>
                </c:pt>
                <c:pt idx="8">
                  <c:v>#N/A</c:v>
                </c:pt>
                <c:pt idx="9">
                  <c:v>0.09</c:v>
                </c:pt>
              </c:numCache>
            </c:numRef>
          </c:val>
          <c:extLst>
            <c:ext xmlns:c16="http://schemas.microsoft.com/office/drawing/2014/chart" uri="{C3380CC4-5D6E-409C-BE32-E72D297353CC}">
              <c16:uniqueId val="{00000004-457E-410E-89A6-AD3A4E6F2A6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0.36</c:v>
                </c:pt>
                <c:pt idx="4">
                  <c:v>#N/A</c:v>
                </c:pt>
                <c:pt idx="5">
                  <c:v>0.46</c:v>
                </c:pt>
                <c:pt idx="6">
                  <c:v>#N/A</c:v>
                </c:pt>
                <c:pt idx="7">
                  <c:v>0.75</c:v>
                </c:pt>
                <c:pt idx="8">
                  <c:v>#N/A</c:v>
                </c:pt>
                <c:pt idx="9">
                  <c:v>0.54</c:v>
                </c:pt>
              </c:numCache>
            </c:numRef>
          </c:val>
          <c:extLst>
            <c:ext xmlns:c16="http://schemas.microsoft.com/office/drawing/2014/chart" uri="{C3380CC4-5D6E-409C-BE32-E72D297353CC}">
              <c16:uniqueId val="{00000005-457E-410E-89A6-AD3A4E6F2A6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2.15</c:v>
                </c:pt>
                <c:pt idx="2">
                  <c:v>#N/A</c:v>
                </c:pt>
                <c:pt idx="3">
                  <c:v>1.27</c:v>
                </c:pt>
                <c:pt idx="4">
                  <c:v>#N/A</c:v>
                </c:pt>
                <c:pt idx="5">
                  <c:v>1.22</c:v>
                </c:pt>
                <c:pt idx="6">
                  <c:v>#N/A</c:v>
                </c:pt>
                <c:pt idx="7">
                  <c:v>1.64</c:v>
                </c:pt>
                <c:pt idx="8">
                  <c:v>#N/A</c:v>
                </c:pt>
                <c:pt idx="9">
                  <c:v>2.92</c:v>
                </c:pt>
              </c:numCache>
            </c:numRef>
          </c:val>
          <c:extLst>
            <c:ext xmlns:c16="http://schemas.microsoft.com/office/drawing/2014/chart" uri="{C3380CC4-5D6E-409C-BE32-E72D297353CC}">
              <c16:uniqueId val="{00000006-457E-410E-89A6-AD3A4E6F2A6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4.99</c:v>
                </c:pt>
                <c:pt idx="2">
                  <c:v>#N/A</c:v>
                </c:pt>
                <c:pt idx="3">
                  <c:v>4.63</c:v>
                </c:pt>
                <c:pt idx="4">
                  <c:v>#N/A</c:v>
                </c:pt>
                <c:pt idx="5">
                  <c:v>4.99</c:v>
                </c:pt>
                <c:pt idx="6">
                  <c:v>#N/A</c:v>
                </c:pt>
                <c:pt idx="7">
                  <c:v>6.12</c:v>
                </c:pt>
                <c:pt idx="8">
                  <c:v>#N/A</c:v>
                </c:pt>
                <c:pt idx="9">
                  <c:v>7.61</c:v>
                </c:pt>
              </c:numCache>
            </c:numRef>
          </c:val>
          <c:extLst>
            <c:ext xmlns:c16="http://schemas.microsoft.com/office/drawing/2014/chart" uri="{C3380CC4-5D6E-409C-BE32-E72D297353CC}">
              <c16:uniqueId val="{00000007-457E-410E-89A6-AD3A4E6F2A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9.19</c:v>
                </c:pt>
                <c:pt idx="2">
                  <c:v>#N/A</c:v>
                </c:pt>
                <c:pt idx="3">
                  <c:v>8</c:v>
                </c:pt>
                <c:pt idx="4">
                  <c:v>#N/A</c:v>
                </c:pt>
                <c:pt idx="5">
                  <c:v>8.14</c:v>
                </c:pt>
                <c:pt idx="6">
                  <c:v>#N/A</c:v>
                </c:pt>
                <c:pt idx="7">
                  <c:v>10.119999999999999</c:v>
                </c:pt>
                <c:pt idx="8">
                  <c:v>#N/A</c:v>
                </c:pt>
                <c:pt idx="9">
                  <c:v>9.94</c:v>
                </c:pt>
              </c:numCache>
            </c:numRef>
          </c:val>
          <c:extLst>
            <c:ext xmlns:c16="http://schemas.microsoft.com/office/drawing/2014/chart" uri="{C3380CC4-5D6E-409C-BE32-E72D297353CC}">
              <c16:uniqueId val="{00000008-457E-410E-89A6-AD3A4E6F2A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8.0399999999999991</c:v>
                </c:pt>
                <c:pt idx="2">
                  <c:v>#N/A</c:v>
                </c:pt>
                <c:pt idx="3">
                  <c:v>8.26</c:v>
                </c:pt>
                <c:pt idx="4">
                  <c:v>#N/A</c:v>
                </c:pt>
                <c:pt idx="5">
                  <c:v>8.7200000000000006</c:v>
                </c:pt>
                <c:pt idx="6">
                  <c:v>#N/A</c:v>
                </c:pt>
                <c:pt idx="7">
                  <c:v>9.58</c:v>
                </c:pt>
                <c:pt idx="8">
                  <c:v>#N/A</c:v>
                </c:pt>
                <c:pt idx="9">
                  <c:v>10.25</c:v>
                </c:pt>
              </c:numCache>
            </c:numRef>
          </c:val>
          <c:extLst>
            <c:ext xmlns:c16="http://schemas.microsoft.com/office/drawing/2014/chart" uri="{C3380CC4-5D6E-409C-BE32-E72D297353CC}">
              <c16:uniqueId val="{00000009-457E-410E-89A6-AD3A4E6F2A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587</c:v>
                </c:pt>
                <c:pt idx="5">
                  <c:v>594</c:v>
                </c:pt>
                <c:pt idx="8">
                  <c:v>636</c:v>
                </c:pt>
                <c:pt idx="11">
                  <c:v>660</c:v>
                </c:pt>
                <c:pt idx="14">
                  <c:v>722</c:v>
                </c:pt>
              </c:numCache>
            </c:numRef>
          </c:val>
          <c:extLst>
            <c:ext xmlns:c16="http://schemas.microsoft.com/office/drawing/2014/chart" uri="{C3380CC4-5D6E-409C-BE32-E72D297353CC}">
              <c16:uniqueId val="{00000000-C12B-4831-9D58-68E5969131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B-4831-9D58-68E5969131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C12B-4831-9D58-68E5969131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20</c:v>
                </c:pt>
                <c:pt idx="6">
                  <c:v>20</c:v>
                </c:pt>
                <c:pt idx="9">
                  <c:v>18</c:v>
                </c:pt>
                <c:pt idx="12">
                  <c:v>18</c:v>
                </c:pt>
              </c:numCache>
            </c:numRef>
          </c:val>
          <c:extLst>
            <c:ext xmlns:c16="http://schemas.microsoft.com/office/drawing/2014/chart" uri="{C3380CC4-5D6E-409C-BE32-E72D297353CC}">
              <c16:uniqueId val="{00000003-C12B-4831-9D58-68E5969131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c:v>
                </c:pt>
                <c:pt idx="3">
                  <c:v>13</c:v>
                </c:pt>
                <c:pt idx="6">
                  <c:v>34</c:v>
                </c:pt>
                <c:pt idx="9">
                  <c:v>46</c:v>
                </c:pt>
                <c:pt idx="12">
                  <c:v>50</c:v>
                </c:pt>
              </c:numCache>
            </c:numRef>
          </c:val>
          <c:extLst>
            <c:ext xmlns:c16="http://schemas.microsoft.com/office/drawing/2014/chart" uri="{C3380CC4-5D6E-409C-BE32-E72D297353CC}">
              <c16:uniqueId val="{00000004-C12B-4831-9D58-68E5969131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B-4831-9D58-68E5969131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B-4831-9D58-68E5969131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693</c:v>
                </c:pt>
                <c:pt idx="3">
                  <c:v>707</c:v>
                </c:pt>
                <c:pt idx="6">
                  <c:v>771</c:v>
                </c:pt>
                <c:pt idx="9">
                  <c:v>820</c:v>
                </c:pt>
                <c:pt idx="12">
                  <c:v>935</c:v>
                </c:pt>
              </c:numCache>
            </c:numRef>
          </c:val>
          <c:extLst>
            <c:ext xmlns:c16="http://schemas.microsoft.com/office/drawing/2014/chart" uri="{C3380CC4-5D6E-409C-BE32-E72D297353CC}">
              <c16:uniqueId val="{00000007-C12B-4831-9D58-68E5969131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c:v>
                </c:pt>
                <c:pt idx="2">
                  <c:v>#N/A</c:v>
                </c:pt>
                <c:pt idx="3">
                  <c:v>#N/A</c:v>
                </c:pt>
                <c:pt idx="4">
                  <c:v>146</c:v>
                </c:pt>
                <c:pt idx="5">
                  <c:v>#N/A</c:v>
                </c:pt>
                <c:pt idx="6">
                  <c:v>#N/A</c:v>
                </c:pt>
                <c:pt idx="7">
                  <c:v>189</c:v>
                </c:pt>
                <c:pt idx="8">
                  <c:v>#N/A</c:v>
                </c:pt>
                <c:pt idx="9">
                  <c:v>#N/A</c:v>
                </c:pt>
                <c:pt idx="10">
                  <c:v>224</c:v>
                </c:pt>
                <c:pt idx="11">
                  <c:v>#N/A</c:v>
                </c:pt>
                <c:pt idx="12">
                  <c:v>#N/A</c:v>
                </c:pt>
                <c:pt idx="13">
                  <c:v>281</c:v>
                </c:pt>
                <c:pt idx="14">
                  <c:v>#N/A</c:v>
                </c:pt>
              </c:numCache>
            </c:numRef>
          </c:val>
          <c:smooth val="0"/>
          <c:extLst>
            <c:ext xmlns:c16="http://schemas.microsoft.com/office/drawing/2014/chart" uri="{C3380CC4-5D6E-409C-BE32-E72D297353CC}">
              <c16:uniqueId val="{00000008-C12B-4831-9D58-68E5969131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7266</c:v>
                </c:pt>
                <c:pt idx="5">
                  <c:v>7340</c:v>
                </c:pt>
                <c:pt idx="8">
                  <c:v>7323</c:v>
                </c:pt>
                <c:pt idx="11">
                  <c:v>7272</c:v>
                </c:pt>
                <c:pt idx="14">
                  <c:v>7085</c:v>
                </c:pt>
              </c:numCache>
            </c:numRef>
          </c:val>
          <c:extLst>
            <c:ext xmlns:c16="http://schemas.microsoft.com/office/drawing/2014/chart" uri="{C3380CC4-5D6E-409C-BE32-E72D297353CC}">
              <c16:uniqueId val="{00000000-83D2-419E-8ACC-D18285F1C5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83D2-419E-8ACC-D18285F1C5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7973</c:v>
                </c:pt>
                <c:pt idx="5">
                  <c:v>7801</c:v>
                </c:pt>
                <c:pt idx="8">
                  <c:v>6808</c:v>
                </c:pt>
                <c:pt idx="11">
                  <c:v>7284</c:v>
                </c:pt>
                <c:pt idx="14">
                  <c:v>7581</c:v>
                </c:pt>
              </c:numCache>
            </c:numRef>
          </c:val>
          <c:extLst>
            <c:ext xmlns:c16="http://schemas.microsoft.com/office/drawing/2014/chart" uri="{C3380CC4-5D6E-409C-BE32-E72D297353CC}">
              <c16:uniqueId val="{00000002-83D2-419E-8ACC-D18285F1C5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D2-419E-8ACC-D18285F1C5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D2-419E-8ACC-D18285F1C5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D2-419E-8ACC-D18285F1C5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2161</c:v>
                </c:pt>
                <c:pt idx="3">
                  <c:v>2187</c:v>
                </c:pt>
                <c:pt idx="6">
                  <c:v>2217</c:v>
                </c:pt>
                <c:pt idx="9">
                  <c:v>2149</c:v>
                </c:pt>
                <c:pt idx="12">
                  <c:v>2176</c:v>
                </c:pt>
              </c:numCache>
            </c:numRef>
          </c:val>
          <c:extLst>
            <c:ext xmlns:c16="http://schemas.microsoft.com/office/drawing/2014/chart" uri="{C3380CC4-5D6E-409C-BE32-E72D297353CC}">
              <c16:uniqueId val="{00000006-83D2-419E-8ACC-D18285F1C5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83</c:v>
                </c:pt>
                <c:pt idx="3">
                  <c:v>63</c:v>
                </c:pt>
                <c:pt idx="6">
                  <c:v>43</c:v>
                </c:pt>
                <c:pt idx="9">
                  <c:v>25</c:v>
                </c:pt>
                <c:pt idx="12">
                  <c:v>7</c:v>
                </c:pt>
              </c:numCache>
            </c:numRef>
          </c:val>
          <c:extLst>
            <c:ext xmlns:c16="http://schemas.microsoft.com/office/drawing/2014/chart" uri="{C3380CC4-5D6E-409C-BE32-E72D297353CC}">
              <c16:uniqueId val="{00000007-83D2-419E-8ACC-D18285F1C5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283</c:v>
                </c:pt>
                <c:pt idx="3">
                  <c:v>1173</c:v>
                </c:pt>
                <c:pt idx="6">
                  <c:v>1684</c:v>
                </c:pt>
                <c:pt idx="9">
                  <c:v>1686</c:v>
                </c:pt>
                <c:pt idx="12">
                  <c:v>1259</c:v>
                </c:pt>
              </c:numCache>
            </c:numRef>
          </c:val>
          <c:extLst>
            <c:ext xmlns:c16="http://schemas.microsoft.com/office/drawing/2014/chart" uri="{C3380CC4-5D6E-409C-BE32-E72D297353CC}">
              <c16:uniqueId val="{00000008-83D2-419E-8ACC-D18285F1C5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9-83D2-419E-8ACC-D18285F1C5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8875</c:v>
                </c:pt>
                <c:pt idx="3">
                  <c:v>8998</c:v>
                </c:pt>
                <c:pt idx="6">
                  <c:v>9075</c:v>
                </c:pt>
                <c:pt idx="9">
                  <c:v>9078</c:v>
                </c:pt>
                <c:pt idx="12">
                  <c:v>8857</c:v>
                </c:pt>
              </c:numCache>
            </c:numRef>
          </c:val>
          <c:extLst>
            <c:ext xmlns:c16="http://schemas.microsoft.com/office/drawing/2014/chart" uri="{C3380CC4-5D6E-409C-BE32-E72D297353CC}">
              <c16:uniqueId val="{0000000A-83D2-419E-8ACC-D18285F1C5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D2-419E-8ACC-D18285F1C5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2946</c:v>
                </c:pt>
                <c:pt idx="1">
                  <c:v>3212</c:v>
                </c:pt>
                <c:pt idx="2">
                  <c:v>3560</c:v>
                </c:pt>
              </c:numCache>
            </c:numRef>
          </c:val>
          <c:extLst>
            <c:ext xmlns:c16="http://schemas.microsoft.com/office/drawing/2014/chart" uri="{C3380CC4-5D6E-409C-BE32-E72D297353CC}">
              <c16:uniqueId val="{00000000-7A2B-4503-B8D3-9ECA6D6FB8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c:v>
                </c:pt>
                <c:pt idx="1">
                  <c:v>97</c:v>
                </c:pt>
                <c:pt idx="2">
                  <c:v>97</c:v>
                </c:pt>
              </c:numCache>
            </c:numRef>
          </c:val>
          <c:extLst>
            <c:ext xmlns:c16="http://schemas.microsoft.com/office/drawing/2014/chart" uri="{C3380CC4-5D6E-409C-BE32-E72D297353CC}">
              <c16:uniqueId val="{00000001-7A2B-4503-B8D3-9ECA6D6FB8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3485</c:v>
                </c:pt>
                <c:pt idx="1">
                  <c:v>3569</c:v>
                </c:pt>
                <c:pt idx="2">
                  <c:v>3494</c:v>
                </c:pt>
              </c:numCache>
            </c:numRef>
          </c:val>
          <c:extLst>
            <c:ext xmlns:c16="http://schemas.microsoft.com/office/drawing/2014/chart" uri="{C3380CC4-5D6E-409C-BE32-E72D297353CC}">
              <c16:uniqueId val="{00000002-7A2B-4503-B8D3-9ECA6D6FB8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{8BED4BAC-FE2B-43B9-BFCC-F6B44292A305}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01-4D1E-B515-8152F9A84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{49B78CB9-2CCD-46F4-8DCC-DD21B7062303}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01-4D1E-B515-8152F9A84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{A564AEC4-B10A-46AD-938A-44FF2D105455}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01-4D1E-B515-8152F9A84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{59148893-D4F9-42C7-A43E-BE61ED61E5C7}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01-4D1E-B515-8152F9A84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{B5B1C1FC-9466-4F87-9776-C827D77F26FB}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01-4D1E-B515-8152F9A84D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{CB212A40-2497-4A1B-8506-A735608142FE}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01-4D1E-B515-8152F9A84D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{B15DD0BD-2002-460B-8367-F3549D8FF529}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01-4D1E-B515-8152F9A84D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{0B611E4B-7417-40E9-9186-4636587D35C0}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01-4D1E-B515-8152F9A84D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{28EC06B7-F4CD-4417-8E09-33544642044A}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01-4D1E-B515-8152F9A84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61.2</c:v>
                </c:pt>
                <c:pt idx="16">
                  <c:v>62.3</c:v>
                </c:pt>
                <c:pt idx="24">
                  <c:v>61.3</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01-4D1E-B515-8152F9A84D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{140A2FB8-596A-4991-A787-80FF44F847E4}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01-4D1E-B515-8152F9A84D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{7B49E8DB-DD86-4EA3-8D10-8132DC7D2EFB}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01-4D1E-B515-8152F9A84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{22333C30-7393-4670-B739-E8152C229260}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01-4D1E-B515-8152F9A84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{A840F7C8-E704-433A-95AF-B963347F9F60}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01-4D1E-B515-8152F9A84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{4CC0D180-5776-4B46-852D-B823C3C06557}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01-4D1E-B515-8152F9A84D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{E0078778-8293-4EC1-B187-58DF521AF7E8}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01-4D1E-B515-8152F9A84D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{29EEFD92-5D20-4844-930E-917B1518B7C1}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01-4D1E-B515-8152F9A84D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{4FCC6572-F3F3-4FA2-BBD3-444EAB0BE62B}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01-4D1E-B515-8152F9A84D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{21EAD5EF-7701-4EF4-8087-36C42D44AA23}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01-4D1E-B515-8152F9A84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101-4D1E-B515-8152F9A84D6A}"/>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{35D830E5-8638-4356-8920-027783371F13}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399-4AED-A1E6-D60C700E09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{6DD183EF-D545-46E9-91D9-7B78E13BA8A2}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99-4AED-A1E6-D60C700E09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{7655281F-C71E-4D9E-9887-C7CAEACBC4BA}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99-4AED-A1E6-D60C700E09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{17E2B357-43A3-41B6-8ACA-2121CF1BF540}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99-4AED-A1E6-D60C700E09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{867BA43B-EB7A-4BB5-823B-6A4A65FC1EA1}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99-4AED-A1E6-D60C700E09C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{E6F76444-8193-4F32-B468-34C510C72AA6}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399-4AED-A1E6-D60C700E09C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{2C9F202B-9CD3-4BC9-84D8-D10AC54AE7F6}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399-4AED-A1E6-D60C700E09C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{3CAF2BFC-DC7A-4C6C-B60A-BE09437FE7F1}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399-4AED-A1E6-D60C700E09C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{BA0E9199-2B07-4A50-A44C-F65F553205F7}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399-4AED-A1E6-D60C700E09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2.5</c:v>
                </c:pt>
                <c:pt idx="16">
                  <c:v>2.7</c:v>
                </c:pt>
                <c:pt idx="24">
                  <c:v>3.1</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399-4AED-A1E6-D60C700E09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{24FA3E7C-ED75-4821-9A0F-7983B6B82C80}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399-4AED-A1E6-D60C700E09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{C1D0CBBC-1E94-4A7B-9FA4-24B70CA65E18}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99-4AED-A1E6-D60C700E09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{348D630F-FDA0-4DD2-8F4D-2BF1F0A6FB09}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99-4AED-A1E6-D60C700E09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{09B76DDC-34BD-46F4-8983-250EFF4BC506}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99-4AED-A1E6-D60C700E09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{4C9AC1D6-A002-4FDF-9A8E-A14622E478A3}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99-4AED-A1E6-D60C700E09C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{9A5DFA23-DBB5-4491-ACB2-F7FE1FA44CF4}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399-4AED-A1E6-D60C700E09C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{3B0C2D1A-2D0F-4FC4-8CB2-585185EB3CEB}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399-4AED-A1E6-D60C700E09C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{2CD53234-F913-453E-8DD9-634705F5A848}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399-4AED-A1E6-D60C700E09C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{E14EE406-6D8B-4E05-AB88-789D6541C49F}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399-4AED-A1E6-D60C700E09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399-4AED-A1E6-D60C700E09CA}"/>
            </c:ext>
          </c:extLst>
        </c:ser>
        <c:dLbls>
          <c:showLegendKey val="0"/>
          <c:showVal val="1"/>
          <c:showCatName val="0"/>
          <c:showSerName val="0"/>
          <c:showPercent val="0"/>
          <c:showBubbleSize val="0"/>
        </c:dLbls>
        <c:axId val="84219776"/>
        <c:axId val="84234240"/>
      </c:scatterChart>
      <c:valAx>
        <c:axId val="84219776"/>
        <c:scaling>
          <c:orientation val="maxMin"/>
          <c:max val="9.6999999999999993"/>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財政力指数は、前年度から変わらない数値であった。過去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年間の推移をみるとほぼ横ばいの状態である。</a:t>
          </a:r>
          <a:endParaRPr lang="ja-JP" altLang="ja-JP" sz="1400">
            <a:effectLst/>
          </a:endParaRPr>
        </a:p>
        <a:p>
          <a:r>
            <a:rPr kumimoji="1" lang="ja-JP" altLang="ja-JP" sz="1100">
              <a:solidFill>
                <a:schemeClr val="dk1"/>
              </a:solidFill>
              <a:effectLst/>
              <a:latin typeface="+mn-lt"/>
              <a:ea typeface="+mn-ea"/>
              <a:cs typeface="+mn-cs"/>
            </a:rPr>
            <a:t>　過疎化や高齢化が進むなか、歳入は地方交付税や国県支出金の占める割合が高く、自主財源の確保に課題がある。</a:t>
          </a:r>
          <a:endParaRPr lang="ja-JP" altLang="ja-JP" sz="1400">
            <a:effectLst/>
          </a:endParaRPr>
        </a:p>
        <a:p>
          <a:r>
            <a:rPr kumimoji="1" lang="ja-JP" altLang="ja-JP" sz="1100">
              <a:solidFill>
                <a:schemeClr val="dk1"/>
              </a:solidFill>
              <a:effectLst/>
              <a:latin typeface="+mn-lt"/>
              <a:ea typeface="+mn-ea"/>
              <a:cs typeface="+mn-cs"/>
            </a:rPr>
            <a:t>　今後は、第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次えびの市総合計画に沿った施策を進めつつ行政の効率化による財政の健全化を図っていく。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ポイント上がり、類似団体平均値と同水準となっている。</a:t>
          </a:r>
          <a:endParaRPr lang="ja-JP" altLang="ja-JP" sz="1400">
            <a:effectLst/>
          </a:endParaRPr>
        </a:p>
        <a:p>
          <a:r>
            <a:rPr kumimoji="1" lang="ja-JP" altLang="ja-JP" sz="1100">
              <a:solidFill>
                <a:schemeClr val="dk1"/>
              </a:solidFill>
              <a:effectLst/>
              <a:latin typeface="+mn-lt"/>
              <a:ea typeface="+mn-ea"/>
              <a:cs typeface="+mn-cs"/>
            </a:rPr>
            <a:t>　市税において固定資産税現年課税分の</a:t>
          </a:r>
          <a:r>
            <a:rPr kumimoji="1" lang="en-US" altLang="ja-JP" sz="1100">
              <a:solidFill>
                <a:schemeClr val="dk1"/>
              </a:solidFill>
              <a:effectLst/>
              <a:latin typeface="+mn-lt"/>
              <a:ea typeface="+mn-ea"/>
              <a:cs typeface="+mn-cs"/>
            </a:rPr>
            <a:t>122,771</a:t>
          </a:r>
          <a:r>
            <a:rPr kumimoji="1" lang="ja-JP" altLang="ja-JP" sz="1100">
              <a:solidFill>
                <a:schemeClr val="dk1"/>
              </a:solidFill>
              <a:effectLst/>
              <a:latin typeface="+mn-lt"/>
              <a:ea typeface="+mn-ea"/>
              <a:cs typeface="+mn-cs"/>
            </a:rPr>
            <a:t>千円の増はあるものの、臨時財政対策債が前年度比</a:t>
          </a:r>
          <a:r>
            <a:rPr kumimoji="1" lang="en-US" altLang="ja-JP" sz="1100">
              <a:solidFill>
                <a:schemeClr val="dk1"/>
              </a:solidFill>
              <a:effectLst/>
              <a:latin typeface="+mn-lt"/>
              <a:ea typeface="+mn-ea"/>
              <a:cs typeface="+mn-cs"/>
            </a:rPr>
            <a:t>213,441</a:t>
          </a:r>
          <a:r>
            <a:rPr kumimoji="1" lang="ja-JP" altLang="ja-JP" sz="1100">
              <a:solidFill>
                <a:schemeClr val="dk1"/>
              </a:solidFill>
              <a:effectLst/>
              <a:latin typeface="+mn-lt"/>
              <a:ea typeface="+mn-ea"/>
              <a:cs typeface="+mn-cs"/>
            </a:rPr>
            <a:t>千円、普通交付税が</a:t>
          </a:r>
          <a:r>
            <a:rPr kumimoji="1" lang="en-US" altLang="ja-JP" sz="1100">
              <a:solidFill>
                <a:schemeClr val="dk1"/>
              </a:solidFill>
              <a:effectLst/>
              <a:latin typeface="+mn-lt"/>
              <a:ea typeface="+mn-ea"/>
              <a:cs typeface="+mn-cs"/>
            </a:rPr>
            <a:t>193,569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減となり、分母全体では</a:t>
          </a:r>
          <a:r>
            <a:rPr kumimoji="1" lang="en-US" altLang="ja-JP" sz="1100">
              <a:solidFill>
                <a:schemeClr val="dk1"/>
              </a:solidFill>
              <a:effectLst/>
              <a:latin typeface="+mn-lt"/>
              <a:ea typeface="+mn-ea"/>
              <a:cs typeface="+mn-cs"/>
            </a:rPr>
            <a:t>85,641</a:t>
          </a:r>
          <a:r>
            <a:rPr kumimoji="1" lang="ja-JP" altLang="ja-JP" sz="1100">
              <a:solidFill>
                <a:schemeClr val="dk1"/>
              </a:solidFill>
              <a:effectLst/>
              <a:latin typeface="+mn-lt"/>
              <a:ea typeface="+mn-ea"/>
              <a:cs typeface="+mn-cs"/>
            </a:rPr>
            <a:t>千円の減となったこと等が要因である。</a:t>
          </a:r>
          <a:endParaRPr lang="ja-JP" altLang="ja-JP" sz="1400">
            <a:effectLst/>
          </a:endParaRPr>
        </a:p>
        <a:p>
          <a:r>
            <a:rPr kumimoji="1" lang="ja-JP" altLang="ja-JP" sz="1100">
              <a:solidFill>
                <a:schemeClr val="dk1"/>
              </a:solidFill>
              <a:effectLst/>
              <a:latin typeface="+mn-lt"/>
              <a:ea typeface="+mn-ea"/>
              <a:cs typeface="+mn-cs"/>
            </a:rPr>
            <a:t>　依然として財政が硬直化している状態であるため、今後も徹底した行財政改革に取り組み、事務事業の見直しなどにより経常経費の抑制を図っていく。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131354</xdr:rowOff>
    </xdr:from>
    <xdr:to>
      <xdr:col>23</xdr:col>
      <xdr:colOff>133350</xdr:colOff>
      <xdr:row>60</xdr:row>
      <xdr:rowOff>70213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690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131354</xdr:rowOff>
    </xdr:from>
    <xdr:to>
      <xdr:col>19</xdr:col>
      <xdr:colOff>133350</xdr:colOff>
      <xdr:row>60</xdr:row>
      <xdr:rowOff>52977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690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52977</xdr:rowOff>
    </xdr:from>
    <xdr:to>
      <xdr:col>15</xdr:col>
      <xdr:colOff>82550</xdr:colOff>
      <xdr:row>60</xdr:row>
      <xdr:rowOff>156391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399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104684</xdr:rowOff>
    </xdr:from>
    <xdr:to>
      <xdr:col>11</xdr:col>
      <xdr:colOff>31750</xdr:colOff>
      <xdr:row>60</xdr:row>
      <xdr:rowOff>156391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16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162940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80554</xdr:rowOff>
    </xdr:from>
    <xdr:to>
      <xdr:col>19</xdr:col>
      <xdr:colOff>184150</xdr:colOff>
      <xdr:row>60</xdr:row>
      <xdr:rowOff>10704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166931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8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2177</xdr:rowOff>
    </xdr:from>
    <xdr:to>
      <xdr:col>15</xdr:col>
      <xdr:colOff>133350</xdr:colOff>
      <xdr:row>60</xdr:row>
      <xdr:rowOff>103777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113954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53884</xdr:rowOff>
    </xdr:from>
    <xdr:to>
      <xdr:col>7</xdr:col>
      <xdr:colOff>31750</xdr:colOff>
      <xdr:row>60</xdr:row>
      <xdr:rowOff>155484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140261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ふるさと寄附金の歳入減に伴うふるさと寄附金事業委託料</a:t>
          </a:r>
          <a:r>
            <a:rPr kumimoji="1" lang="en-US" altLang="ja-JP" sz="1100">
              <a:solidFill>
                <a:schemeClr val="dk1"/>
              </a:solidFill>
              <a:effectLst/>
              <a:latin typeface="+mn-lt"/>
              <a:ea typeface="+mn-ea"/>
              <a:cs typeface="+mn-cs"/>
            </a:rPr>
            <a:t>52,392</a:t>
          </a:r>
          <a:r>
            <a:rPr kumimoji="1" lang="ja-JP" altLang="ja-JP" sz="1100">
              <a:solidFill>
                <a:schemeClr val="dk1"/>
              </a:solidFill>
              <a:effectLst/>
              <a:latin typeface="+mn-lt"/>
              <a:ea typeface="+mn-ea"/>
              <a:cs typeface="+mn-cs"/>
            </a:rPr>
            <a:t>千円の減等により、対前年度比較で人口一人当たり</a:t>
          </a:r>
          <a:r>
            <a:rPr kumimoji="1" lang="en-US" altLang="ja-JP" sz="1100">
              <a:solidFill>
                <a:schemeClr val="dk1"/>
              </a:solidFill>
              <a:effectLst/>
              <a:latin typeface="+mn-lt"/>
              <a:ea typeface="+mn-ea"/>
              <a:cs typeface="+mn-cs"/>
            </a:rPr>
            <a:t>5,452</a:t>
          </a:r>
          <a:r>
            <a:rPr kumimoji="1" lang="ja-JP" altLang="ja-JP" sz="1100">
              <a:solidFill>
                <a:schemeClr val="dk1"/>
              </a:solidFill>
              <a:effectLst/>
              <a:latin typeface="+mn-lt"/>
              <a:ea typeface="+mn-ea"/>
              <a:cs typeface="+mn-cs"/>
            </a:rPr>
            <a:t>円の減となっている。</a:t>
          </a:r>
          <a:endParaRPr lang="ja-JP" altLang="ja-JP" sz="1400">
            <a:effectLst/>
          </a:endParaRPr>
        </a:p>
        <a:p>
          <a:r>
            <a:rPr kumimoji="1" lang="ja-JP" altLang="ja-JP" sz="1100">
              <a:solidFill>
                <a:schemeClr val="dk1"/>
              </a:solidFill>
              <a:effectLst/>
              <a:latin typeface="+mn-lt"/>
              <a:ea typeface="+mn-ea"/>
              <a:cs typeface="+mn-cs"/>
            </a:rPr>
            <a:t>　今後、物価高騰対策等事業に係る物件費・人件費の増も見込まれるが、各業務の必要性の再点検を行い、無駄を徹底的に排除して、経費抑制に努める。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103774</xdr:rowOff>
    </xdr:from>
    <xdr:to>
      <xdr:col>23</xdr:col>
      <xdr:colOff>133350</xdr:colOff>
      <xdr:row>82</xdr:row>
      <xdr:rowOff>113170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62674"/>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71239</xdr:rowOff>
    </xdr:from>
    <xdr:to>
      <xdr:col>19</xdr:col>
      <xdr:colOff>133350</xdr:colOff>
      <xdr:row>82</xdr:row>
      <xdr:rowOff>113170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0139"/>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44614</xdr:rowOff>
    </xdr:from>
    <xdr:to>
      <xdr:col>15</xdr:col>
      <xdr:colOff>82550</xdr:colOff>
      <xdr:row>82</xdr:row>
      <xdr:rowOff>71239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3514"/>
          <a:ext cx="8890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40914</xdr:rowOff>
    </xdr:from>
    <xdr:to>
      <xdr:col>11</xdr:col>
      <xdr:colOff>31750</xdr:colOff>
      <xdr:row>82</xdr:row>
      <xdr:rowOff>44614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9814"/>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52974</xdr:rowOff>
    </xdr:from>
    <xdr:to>
      <xdr:col>23</xdr:col>
      <xdr:colOff>184150</xdr:colOff>
      <xdr:row>82</xdr:row>
      <xdr:rowOff>154574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25051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62370</xdr:rowOff>
    </xdr:from>
    <xdr:to>
      <xdr:col>19</xdr:col>
      <xdr:colOff>184150</xdr:colOff>
      <xdr:row>82</xdr:row>
      <xdr:rowOff>163970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148747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0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20439</xdr:rowOff>
    </xdr:from>
    <xdr:to>
      <xdr:col>15</xdr:col>
      <xdr:colOff>133350</xdr:colOff>
      <xdr:row>82</xdr:row>
      <xdr:rowOff>122039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106816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165264</xdr:rowOff>
    </xdr:from>
    <xdr:to>
      <xdr:col>11</xdr:col>
      <xdr:colOff>82550</xdr:colOff>
      <xdr:row>82</xdr:row>
      <xdr:rowOff>95414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80191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161564</xdr:rowOff>
    </xdr:from>
    <xdr:to>
      <xdr:col>7</xdr:col>
      <xdr:colOff>31750</xdr:colOff>
      <xdr:row>82</xdr:row>
      <xdr:rowOff>91714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76491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全国市平均より低い状態であるが、類似団体平均より１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１ポイント高い状態となっている。</a:t>
          </a:r>
          <a:endParaRPr lang="ja-JP" altLang="ja-JP" sz="1400">
            <a:effectLst/>
          </a:endParaRPr>
        </a:p>
        <a:p>
          <a:r>
            <a:rPr kumimoji="1" lang="ja-JP" altLang="ja-JP" sz="1100">
              <a:solidFill>
                <a:schemeClr val="dk1"/>
              </a:solidFill>
              <a:effectLst/>
              <a:latin typeface="+mn-lt"/>
              <a:ea typeface="+mn-ea"/>
              <a:cs typeface="+mn-cs"/>
            </a:rPr>
            <a:t>　今後も公務員制度の動向を見極めながら、給与の適正化に努める。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1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職員数は前年度と同数であるが、人口が前年より２１７人減少し、人口減少幅が大きくなったことにより、人口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000</a:t>
          </a:r>
          <a:r>
            <a:rPr kumimoji="1" lang="ja-JP" altLang="ja-JP" sz="1100">
              <a:solidFill>
                <a:schemeClr val="dk1"/>
              </a:solidFill>
              <a:effectLst/>
              <a:latin typeface="+mn-lt"/>
              <a:ea typeface="+mn-ea"/>
              <a:cs typeface="+mn-cs"/>
            </a:rPr>
            <a:t>人当たりの職員数は、前年度より０．１５人の増となった。</a:t>
          </a:r>
          <a:endParaRPr lang="ja-JP" altLang="ja-JP" sz="1400">
            <a:effectLst/>
          </a:endParaRPr>
        </a:p>
        <a:p>
          <a:r>
            <a:rPr kumimoji="1" lang="ja-JP" altLang="ja-JP" sz="1100">
              <a:solidFill>
                <a:schemeClr val="dk1"/>
              </a:solidFill>
              <a:effectLst/>
              <a:latin typeface="+mn-lt"/>
              <a:ea typeface="+mn-ea"/>
              <a:cs typeface="+mn-cs"/>
            </a:rPr>
            <a:t>　庁内の機構改革や業務の見直し等を継続すると同時に、指定管理者制度の推進、業務システム整理・構築・活用等により業務の効率化、適正化を図り、職員数の定数管理を行っていく。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42152</xdr:rowOff>
    </xdr:from>
    <xdr:to>
      <xdr:col>81</xdr:col>
      <xdr:colOff>44450</xdr:colOff>
      <xdr:row>62</xdr:row>
      <xdr:rowOff>59388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7205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42152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29537"/>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171087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9391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114784</xdr:rowOff>
    </xdr:from>
    <xdr:to>
      <xdr:col>68</xdr:col>
      <xdr:colOff>152400</xdr:colOff>
      <xdr:row>61</xdr:row>
      <xdr:rowOff>135467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732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8588</xdr:rowOff>
    </xdr:from>
    <xdr:to>
      <xdr:col>81</xdr:col>
      <xdr:colOff>95250</xdr:colOff>
      <xdr:row>62</xdr:row>
      <xdr:rowOff>110188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152115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162802</xdr:rowOff>
    </xdr:from>
    <xdr:to>
      <xdr:col>77</xdr:col>
      <xdr:colOff>95250</xdr:colOff>
      <xdr:row>62</xdr:row>
      <xdr:rowOff>92952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63984</xdr:rowOff>
    </xdr:from>
    <xdr:to>
      <xdr:col>64</xdr:col>
      <xdr:colOff>152400</xdr:colOff>
      <xdr:row>61</xdr:row>
      <xdr:rowOff>165584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150361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宮崎県平均及び類似団体の平均からは下回ってはいるものの、前年度比は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％の増となった。</a:t>
          </a:r>
          <a:endParaRPr lang="ja-JP" altLang="ja-JP" sz="1400">
            <a:effectLst/>
          </a:endParaRPr>
        </a:p>
        <a:p>
          <a:r>
            <a:rPr lang="ja-JP" altLang="ja-JP" sz="1100">
              <a:solidFill>
                <a:schemeClr val="dk1"/>
              </a:solidFill>
              <a:effectLst/>
              <a:latin typeface="+mn-lt"/>
              <a:ea typeface="+mn-ea"/>
              <a:cs typeface="+mn-cs"/>
            </a:rPr>
            <a:t>　増となった主な要因は、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年度に実施した宮崎水俣線加久藤橋橋りょう工事事業に伴う起債の償還が開始されたことによるもの。</a:t>
          </a:r>
          <a:endParaRPr lang="ja-JP" altLang="ja-JP" sz="1400">
            <a:effectLst/>
          </a:endParaRPr>
        </a:p>
        <a:p>
          <a:r>
            <a:rPr kumimoji="1" lang="ja-JP" altLang="ja-JP" sz="1100">
              <a:solidFill>
                <a:schemeClr val="dk1"/>
              </a:solidFill>
              <a:effectLst/>
              <a:latin typeface="+mn-lt"/>
              <a:ea typeface="+mn-ea"/>
              <a:cs typeface="+mn-cs"/>
            </a:rPr>
            <a:t>　経常的な道路の維持管理費に加え、市の保有する施設の約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％以上が築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月に策定した「えびの市公共施設個別計画」に基づき、計画的に施設を更新し、起債額が過大に膨れ上がらないよう抑制していく。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70803</xdr:rowOff>
    </xdr:from>
    <xdr:to>
      <xdr:col>81</xdr:col>
      <xdr:colOff>44450</xdr:colOff>
      <xdr:row>36</xdr:row>
      <xdr:rowOff>84878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4300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62759</xdr:rowOff>
    </xdr:from>
    <xdr:to>
      <xdr:col>77</xdr:col>
      <xdr:colOff>44450</xdr:colOff>
      <xdr:row>36</xdr:row>
      <xdr:rowOff>70803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58738</xdr:rowOff>
    </xdr:from>
    <xdr:to>
      <xdr:col>72</xdr:col>
      <xdr:colOff>203200</xdr:colOff>
      <xdr:row>36</xdr:row>
      <xdr:rowOff>62759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3093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58738</xdr:rowOff>
    </xdr:from>
    <xdr:to>
      <xdr:col>68</xdr:col>
      <xdr:colOff>152400</xdr:colOff>
      <xdr:row>36</xdr:row>
      <xdr:rowOff>58738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230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34078</xdr:rowOff>
    </xdr:from>
    <xdr:to>
      <xdr:col>81</xdr:col>
      <xdr:colOff>95250</xdr:colOff>
      <xdr:row>36</xdr:row>
      <xdr:rowOff>135678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50605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5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20003</xdr:rowOff>
    </xdr:from>
    <xdr:to>
      <xdr:col>77</xdr:col>
      <xdr:colOff>95250</xdr:colOff>
      <xdr:row>36</xdr:row>
      <xdr:rowOff>121603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131780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6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11959</xdr:rowOff>
    </xdr:from>
    <xdr:to>
      <xdr:col>73</xdr:col>
      <xdr:colOff>44450</xdr:colOff>
      <xdr:row>36</xdr:row>
      <xdr:rowOff>113559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123736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7938</xdr:rowOff>
    </xdr:from>
    <xdr:to>
      <xdr:col>68</xdr:col>
      <xdr:colOff>203200</xdr:colOff>
      <xdr:row>36</xdr:row>
      <xdr:rowOff>109538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119715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7938</xdr:rowOff>
    </xdr:from>
    <xdr:to>
      <xdr:col>64</xdr:col>
      <xdr:colOff>152400</xdr:colOff>
      <xdr:row>36</xdr:row>
      <xdr:rowOff>109538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119715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前年度に引き続き将来負担比率は発生しなかった。</a:t>
          </a:r>
          <a:endParaRPr lang="ja-JP" altLang="ja-JP" sz="1400">
            <a:effectLst/>
          </a:endParaRPr>
        </a:p>
        <a:p>
          <a:r>
            <a:rPr kumimoji="1" lang="ja-JP" altLang="ja-JP" sz="1100">
              <a:solidFill>
                <a:schemeClr val="dk1"/>
              </a:solidFill>
              <a:effectLst/>
              <a:latin typeface="+mn-lt"/>
              <a:ea typeface="+mn-ea"/>
              <a:cs typeface="+mn-cs"/>
            </a:rPr>
            <a:t>　主な要因は、西諸広域行政事務組合の地方債残高が減少したことなどにより、将来負担額が減少したこと、並びに財政調整基金の基金の積立てを行い、充当可能財源が増となったことがあげられる。</a:t>
          </a:r>
          <a:endParaRPr lang="ja-JP" altLang="ja-JP" sz="1400">
            <a:effectLst/>
          </a:endParaRPr>
        </a:p>
        <a:p>
          <a:r>
            <a:rPr kumimoji="1" lang="ja-JP" altLang="ja-JP" sz="1100">
              <a:solidFill>
                <a:schemeClr val="dk1"/>
              </a:solidFill>
              <a:effectLst/>
              <a:latin typeface="+mn-lt"/>
              <a:ea typeface="+mn-ea"/>
              <a:cs typeface="+mn-cs"/>
            </a:rPr>
            <a:t>　今後も公債費等義務的経費を伴う事業については、事業実施の適正化を図り、財政の健全化に努める。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ポイント増加して、依然として類似団体内・全国平均と比較しても高い水準となっている。この要因は、制度見直しによる非常備消防団員の報酬の増などによるもの。</a:t>
          </a:r>
          <a:endParaRPr lang="ja-JP" altLang="ja-JP" sz="1400">
            <a:effectLst/>
          </a:endParaRPr>
        </a:p>
        <a:p>
          <a:r>
            <a:rPr kumimoji="1" lang="ja-JP" altLang="ja-JP" sz="1100">
              <a:solidFill>
                <a:schemeClr val="dk1"/>
              </a:solidFill>
              <a:effectLst/>
              <a:latin typeface="+mn-lt"/>
              <a:ea typeface="+mn-ea"/>
              <a:cs typeface="+mn-cs"/>
            </a:rPr>
            <a:t>　今後も、事務事業の見直し、改革を進めながら職員の適正配置を引き続き行っていく。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7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40</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7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40</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物件費の経常収支比率は、前年より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ポイント増加したが、依然として類似団体平均を下回っている。今回の数値増の要因は、決算分析の見直し等によるところが大きい。</a:t>
          </a:r>
          <a:endParaRPr lang="ja-JP" altLang="ja-JP" sz="1400">
            <a:effectLst/>
          </a:endParaRPr>
        </a:p>
        <a:p>
          <a:r>
            <a:rPr kumimoji="1" lang="ja-JP" altLang="ja-JP" sz="1100">
              <a:solidFill>
                <a:schemeClr val="dk1"/>
              </a:solidFill>
              <a:effectLst/>
              <a:latin typeface="+mn-lt"/>
              <a:ea typeface="+mn-ea"/>
              <a:cs typeface="+mn-cs"/>
            </a:rPr>
            <a:t>　引き続き、経常経費の削減に努めていく。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58964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0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扶助費の経常収支比率は、被保護世帯（受給対象者）の減による医療扶助費等の減少を主な要因として、前年から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ポイント減少となり、近年は数値下降の傾向が続いている。</a:t>
          </a:r>
          <a:endParaRPr lang="ja-JP" altLang="ja-JP" sz="1400">
            <a:effectLst/>
          </a:endParaRPr>
        </a:p>
        <a:p>
          <a:r>
            <a:rPr kumimoji="1" lang="ja-JP" altLang="ja-JP" sz="1100">
              <a:solidFill>
                <a:schemeClr val="dk1"/>
              </a:solidFill>
              <a:effectLst/>
              <a:latin typeface="+mn-lt"/>
              <a:ea typeface="+mn-ea"/>
              <a:cs typeface="+mn-cs"/>
            </a:rPr>
            <a:t>　今後は、高齢化等により扶助費は増となり、経常収支比率も増加に転じることが見込まれる。資格審査の適正化等により、上昇傾向の抑制に努める。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52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58</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3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59</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6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その他の数値は前年より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ポイント減となったが、依然として類似団体平均を上回っている。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維持補修費について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ポイント減少したが、経費削減した訳でなく、特定財源の充当先見直しによる。今後も施設の老朽化対応を「えびの市公共施設等総合管理計画」に基づいて計画的に行う。</a:t>
          </a:r>
          <a:endParaRPr lang="ja-JP" altLang="ja-JP" sz="1400">
            <a:effectLst/>
          </a:endParaRPr>
        </a:p>
        <a:p>
          <a:r>
            <a:rPr kumimoji="1" lang="ja-JP" altLang="ja-JP" sz="1100">
              <a:solidFill>
                <a:schemeClr val="dk1"/>
              </a:solidFill>
              <a:effectLst/>
              <a:latin typeface="+mn-lt"/>
              <a:ea typeface="+mn-ea"/>
              <a:cs typeface="+mn-cs"/>
            </a:rPr>
            <a:t>　また、繰出金に関しては、介護保険特別会計における介護保険料の適正化を図ること等により、普通会計の負担額を減らすよう努める。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5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6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119380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ポイントの増となったが、引き続き類似団体平均を下回っている状態となってる。</a:t>
          </a:r>
          <a:endParaRPr lang="ja-JP" altLang="ja-JP" sz="1400">
            <a:effectLst/>
          </a:endParaRPr>
        </a:p>
        <a:p>
          <a:r>
            <a:rPr kumimoji="1" lang="ja-JP" altLang="ja-JP" sz="1100">
              <a:solidFill>
                <a:schemeClr val="dk1"/>
              </a:solidFill>
              <a:effectLst/>
              <a:latin typeface="+mn-lt"/>
              <a:ea typeface="+mn-ea"/>
              <a:cs typeface="+mn-cs"/>
            </a:rPr>
            <a:t>　今後も、補助金適正化に関する指針に基づく補助事業評価の実施等により、補助金適正化に努める。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ポイントの増となったが、なお類似団体平均より５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８ポイント低い数値となっており、過去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年間でも継続して低い状態となっている。</a:t>
          </a:r>
          <a:endParaRPr lang="ja-JP" altLang="ja-JP" sz="1400">
            <a:effectLst/>
          </a:endParaRPr>
        </a:p>
        <a:p>
          <a:r>
            <a:rPr kumimoji="1" lang="ja-JP" altLang="ja-JP" sz="1100">
              <a:solidFill>
                <a:schemeClr val="dk1"/>
              </a:solidFill>
              <a:effectLst/>
              <a:latin typeface="+mn-lt"/>
              <a:ea typeface="+mn-ea"/>
              <a:cs typeface="+mn-cs"/>
            </a:rPr>
            <a:t>　今後も、「えびの市公共施設等総合管理計画」に基づき、老朽化が進む市保有の施設等を計画的に更新し、起債額が急激に膨れ上がらないよう努める。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30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45085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30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45085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228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35560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22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34290</xdr:rowOff>
    </xdr:from>
    <xdr:to>
      <xdr:col>24</xdr:col>
      <xdr:colOff>76200</xdr:colOff>
      <xdr:row>74</xdr:row>
      <xdr:rowOff>135890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114317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165735</xdr:rowOff>
    </xdr:from>
    <xdr:to>
      <xdr:col>15</xdr:col>
      <xdr:colOff>149225</xdr:colOff>
      <xdr:row>74</xdr:row>
      <xdr:rowOff>95885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106062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公債費以外は、１ポイント増となり、依然として類似団体との比較で高い水準である。これは、人件費・その他が高いことが要因となっている。</a:t>
          </a:r>
          <a:endParaRPr lang="ja-JP" altLang="ja-JP" sz="1400">
            <a:effectLst/>
          </a:endParaRPr>
        </a:p>
        <a:p>
          <a:r>
            <a:rPr kumimoji="1" lang="ja-JP" altLang="ja-JP" sz="1100">
              <a:solidFill>
                <a:schemeClr val="dk1"/>
              </a:solidFill>
              <a:effectLst/>
              <a:latin typeface="+mn-lt"/>
              <a:ea typeface="+mn-ea"/>
              <a:cs typeface="+mn-cs"/>
            </a:rPr>
            <a:t>　当初予算編成において経常経費のシーリングをかけ、単独事業の見直しを図るなど、財政圧縮に努めつつ、市税徴収率の向上を図り税財源の確保も努めていく。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8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85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5046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961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68674</xdr:rowOff>
    </xdr:from>
    <xdr:to>
      <xdr:col>29</xdr:col>
      <xdr:colOff>127000</xdr:colOff>
      <xdr:row>15</xdr:row>
      <xdr:rowOff>73573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8049"/>
          <a:ext cx="6477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73573</xdr:rowOff>
    </xdr:from>
    <xdr:to>
      <xdr:col>26</xdr:col>
      <xdr:colOff>50800</xdr:colOff>
      <xdr:row>15</xdr:row>
      <xdr:rowOff>145462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92948"/>
          <a:ext cx="698500" cy="7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145462</xdr:rowOff>
    </xdr:from>
    <xdr:to>
      <xdr:col>22</xdr:col>
      <xdr:colOff>114300</xdr:colOff>
      <xdr:row>16</xdr:row>
      <xdr:rowOff>48285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4837"/>
          <a:ext cx="698500" cy="7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48285</xdr:rowOff>
    </xdr:from>
    <xdr:to>
      <xdr:col>18</xdr:col>
      <xdr:colOff>177800</xdr:colOff>
      <xdr:row>16</xdr:row>
      <xdr:rowOff>70133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9110"/>
          <a:ext cx="698500" cy="2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17874</xdr:rowOff>
    </xdr:from>
    <xdr:to>
      <xdr:col>29</xdr:col>
      <xdr:colOff>177800</xdr:colOff>
      <xdr:row>15</xdr:row>
      <xdr:rowOff>119474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34401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22773</xdr:rowOff>
    </xdr:from>
    <xdr:to>
      <xdr:col>26</xdr:col>
      <xdr:colOff>101600</xdr:colOff>
      <xdr:row>15</xdr:row>
      <xdr:rowOff>124373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134550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94662</xdr:rowOff>
    </xdr:from>
    <xdr:to>
      <xdr:col>22</xdr:col>
      <xdr:colOff>165100</xdr:colOff>
      <xdr:row>16</xdr:row>
      <xdr:rowOff>24812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34989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168935</xdr:rowOff>
    </xdr:from>
    <xdr:to>
      <xdr:col>19</xdr:col>
      <xdr:colOff>38100</xdr:colOff>
      <xdr:row>16</xdr:row>
      <xdr:rowOff>99085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19333</xdr:rowOff>
    </xdr:from>
    <xdr:to>
      <xdr:col>15</xdr:col>
      <xdr:colOff>101600</xdr:colOff>
      <xdr:row>16</xdr:row>
      <xdr:rowOff>120933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131110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29620</xdr:rowOff>
    </xdr:from>
    <xdr:to>
      <xdr:col>29</xdr:col>
      <xdr:colOff>127000</xdr:colOff>
      <xdr:row>38</xdr:row>
      <xdr:rowOff>41987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97220"/>
          <a:ext cx="647700" cy="1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41987</xdr:rowOff>
    </xdr:from>
    <xdr:to>
      <xdr:col>26</xdr:col>
      <xdr:colOff>50800</xdr:colOff>
      <xdr:row>38</xdr:row>
      <xdr:rowOff>50571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09587"/>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50571</xdr:rowOff>
    </xdr:from>
    <xdr:to>
      <xdr:col>22</xdr:col>
      <xdr:colOff>114300</xdr:colOff>
      <xdr:row>38</xdr:row>
      <xdr:rowOff>60078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18171"/>
          <a:ext cx="698500" cy="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60078</xdr:rowOff>
    </xdr:from>
    <xdr:to>
      <xdr:col>18</xdr:col>
      <xdr:colOff>177800</xdr:colOff>
      <xdr:row>38</xdr:row>
      <xdr:rowOff>62909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27678"/>
          <a:ext cx="6985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321720</xdr:rowOff>
    </xdr:from>
    <xdr:to>
      <xdr:col>29</xdr:col>
      <xdr:colOff>177800</xdr:colOff>
      <xdr:row>38</xdr:row>
      <xdr:rowOff>80420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334087</xdr:rowOff>
    </xdr:from>
    <xdr:to>
      <xdr:col>26</xdr:col>
      <xdr:colOff>101600</xdr:colOff>
      <xdr:row>38</xdr:row>
      <xdr:rowOff>92787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5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77564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342671</xdr:rowOff>
    </xdr:from>
    <xdr:to>
      <xdr:col>22</xdr:col>
      <xdr:colOff>165100</xdr:colOff>
      <xdr:row>38</xdr:row>
      <xdr:rowOff>101371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6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86148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5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9278</xdr:rowOff>
    </xdr:from>
    <xdr:to>
      <xdr:col>19</xdr:col>
      <xdr:colOff>38100</xdr:colOff>
      <xdr:row>38</xdr:row>
      <xdr:rowOff>110878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7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95655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6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12109</xdr:rowOff>
    </xdr:from>
    <xdr:to>
      <xdr:col>15</xdr:col>
      <xdr:colOff>101600</xdr:colOff>
      <xdr:row>38</xdr:row>
      <xdr:rowOff>113709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7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98486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6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147714</xdr:rowOff>
    </xdr:from>
    <xdr:to>
      <xdr:col>24</xdr:col>
      <xdr:colOff>63500</xdr:colOff>
      <xdr:row>34</xdr:row>
      <xdr:rowOff>33223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05564"/>
          <a:ext cx="838200" cy="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147714</xdr:rowOff>
    </xdr:from>
    <xdr:to>
      <xdr:col>19</xdr:col>
      <xdr:colOff>177800</xdr:colOff>
      <xdr:row>34</xdr:row>
      <xdr:rowOff>130645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5564"/>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130645</xdr:rowOff>
    </xdr:from>
    <xdr:to>
      <xdr:col>15</xdr:col>
      <xdr:colOff>50800</xdr:colOff>
      <xdr:row>35</xdr:row>
      <xdr:rowOff>147028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9945"/>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147028</xdr:rowOff>
    </xdr:from>
    <xdr:to>
      <xdr:col>10</xdr:col>
      <xdr:colOff>114300</xdr:colOff>
      <xdr:row>36</xdr:row>
      <xdr:rowOff>42939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7778"/>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153873</xdr:rowOff>
    </xdr:from>
    <xdr:to>
      <xdr:col>24</xdr:col>
      <xdr:colOff>114300</xdr:colOff>
      <xdr:row>34</xdr:row>
      <xdr:rowOff>84023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96914</xdr:rowOff>
    </xdr:from>
    <xdr:to>
      <xdr:col>20</xdr:col>
      <xdr:colOff>38100</xdr:colOff>
      <xdr:row>34</xdr:row>
      <xdr:rowOff>27064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43591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2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79845</xdr:rowOff>
    </xdr:from>
    <xdr:to>
      <xdr:col>15</xdr:col>
      <xdr:colOff>101600</xdr:colOff>
      <xdr:row>35</xdr:row>
      <xdr:rowOff>9995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26522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8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96228</xdr:rowOff>
    </xdr:from>
    <xdr:to>
      <xdr:col>10</xdr:col>
      <xdr:colOff>165100</xdr:colOff>
      <xdr:row>36</xdr:row>
      <xdr:rowOff>26378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42905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163589</xdr:rowOff>
    </xdr:from>
    <xdr:to>
      <xdr:col>6</xdr:col>
      <xdr:colOff>38100</xdr:colOff>
      <xdr:row>36</xdr:row>
      <xdr:rowOff>93739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110266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406</xdr:rowOff>
    </xdr:from>
    <xdr:to>
      <xdr:col>24</xdr:col>
      <xdr:colOff>63500</xdr:colOff>
      <xdr:row>58</xdr:row>
      <xdr:rowOff>16538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44506"/>
          <a:ext cx="8382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406</xdr:rowOff>
    </xdr:from>
    <xdr:to>
      <xdr:col>19</xdr:col>
      <xdr:colOff>177800</xdr:colOff>
      <xdr:row>58</xdr:row>
      <xdr:rowOff>24847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450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24847</xdr:rowOff>
    </xdr:from>
    <xdr:to>
      <xdr:col>15</xdr:col>
      <xdr:colOff>50800</xdr:colOff>
      <xdr:row>58</xdr:row>
      <xdr:rowOff>25932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894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25932</xdr:rowOff>
    </xdr:from>
    <xdr:to>
      <xdr:col>10</xdr:col>
      <xdr:colOff>114300</xdr:colOff>
      <xdr:row>58</xdr:row>
      <xdr:rowOff>27537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0032"/>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137188</xdr:rowOff>
    </xdr:from>
    <xdr:to>
      <xdr:col>24</xdr:col>
      <xdr:colOff>114300</xdr:colOff>
      <xdr:row>58</xdr:row>
      <xdr:rowOff>67338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121056</xdr:rowOff>
    </xdr:from>
    <xdr:to>
      <xdr:col>20</xdr:col>
      <xdr:colOff>38100</xdr:colOff>
      <xdr:row>58</xdr:row>
      <xdr:rowOff>51206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67733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6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145497</xdr:rowOff>
    </xdr:from>
    <xdr:to>
      <xdr:col>15</xdr:col>
      <xdr:colOff>101600</xdr:colOff>
      <xdr:row>58</xdr:row>
      <xdr:rowOff>75647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92174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9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146582</xdr:rowOff>
    </xdr:from>
    <xdr:to>
      <xdr:col>10</xdr:col>
      <xdr:colOff>165100</xdr:colOff>
      <xdr:row>58</xdr:row>
      <xdr:rowOff>76732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93259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148187</xdr:rowOff>
    </xdr:from>
    <xdr:to>
      <xdr:col>6</xdr:col>
      <xdr:colOff>38100</xdr:colOff>
      <xdr:row>58</xdr:row>
      <xdr:rowOff>78337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94864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164209</xdr:rowOff>
    </xdr:from>
    <xdr:to>
      <xdr:col>24</xdr:col>
      <xdr:colOff>63500</xdr:colOff>
      <xdr:row>78</xdr:row>
      <xdr:rowOff>44864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65859"/>
          <a:ext cx="838200" cy="5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44864</xdr:rowOff>
    </xdr:from>
    <xdr:to>
      <xdr:col>19</xdr:col>
      <xdr:colOff>177800</xdr:colOff>
      <xdr:row>78</xdr:row>
      <xdr:rowOff>143504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7964"/>
          <a:ext cx="8890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143504</xdr:rowOff>
    </xdr:from>
    <xdr:to>
      <xdr:col>15</xdr:col>
      <xdr:colOff>50800</xdr:colOff>
      <xdr:row>78</xdr:row>
      <xdr:rowOff>146901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6604"/>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137495</xdr:rowOff>
    </xdr:from>
    <xdr:to>
      <xdr:col>10</xdr:col>
      <xdr:colOff>114300</xdr:colOff>
      <xdr:row>78</xdr:row>
      <xdr:rowOff>146901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059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113409</xdr:rowOff>
    </xdr:from>
    <xdr:to>
      <xdr:col>24</xdr:col>
      <xdr:colOff>114300</xdr:colOff>
      <xdr:row>78</xdr:row>
      <xdr:rowOff>43559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136286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165514</xdr:rowOff>
    </xdr:from>
    <xdr:to>
      <xdr:col>20</xdr:col>
      <xdr:colOff>38100</xdr:colOff>
      <xdr:row>78</xdr:row>
      <xdr:rowOff>95664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112191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4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92704</xdr:rowOff>
    </xdr:from>
    <xdr:to>
      <xdr:col>15</xdr:col>
      <xdr:colOff>101600</xdr:colOff>
      <xdr:row>79</xdr:row>
      <xdr:rowOff>22854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13981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96101</xdr:rowOff>
    </xdr:from>
    <xdr:to>
      <xdr:col>10</xdr:col>
      <xdr:colOff>165100</xdr:colOff>
      <xdr:row>79</xdr:row>
      <xdr:rowOff>26251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42778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4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86695</xdr:rowOff>
    </xdr:from>
    <xdr:to>
      <xdr:col>6</xdr:col>
      <xdr:colOff>38100</xdr:colOff>
      <xdr:row>79</xdr:row>
      <xdr:rowOff>16845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33372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3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171421</xdr:rowOff>
    </xdr:from>
    <xdr:to>
      <xdr:col>24</xdr:col>
      <xdr:colOff>63500</xdr:colOff>
      <xdr:row>94</xdr:row>
      <xdr:rowOff>78338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44821"/>
          <a:ext cx="838200" cy="24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171421</xdr:rowOff>
    </xdr:from>
    <xdr:to>
      <xdr:col>19</xdr:col>
      <xdr:colOff>177800</xdr:colOff>
      <xdr:row>95</xdr:row>
      <xdr:rowOff>10792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44821"/>
          <a:ext cx="889000" cy="3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10792</xdr:rowOff>
    </xdr:from>
    <xdr:to>
      <xdr:col>15</xdr:col>
      <xdr:colOff>50800</xdr:colOff>
      <xdr:row>95</xdr:row>
      <xdr:rowOff>30080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98542"/>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30080</xdr:rowOff>
    </xdr:from>
    <xdr:to>
      <xdr:col>10</xdr:col>
      <xdr:colOff>114300</xdr:colOff>
      <xdr:row>95</xdr:row>
      <xdr:rowOff>87078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17830"/>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27538</xdr:rowOff>
    </xdr:from>
    <xdr:to>
      <xdr:col>24</xdr:col>
      <xdr:colOff>114300</xdr:colOff>
      <xdr:row>94</xdr:row>
      <xdr:rowOff>129138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50415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9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120621</xdr:rowOff>
    </xdr:from>
    <xdr:to>
      <xdr:col>20</xdr:col>
      <xdr:colOff>38100</xdr:colOff>
      <xdr:row>93</xdr:row>
      <xdr:rowOff>50771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8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67298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6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131442</xdr:rowOff>
    </xdr:from>
    <xdr:to>
      <xdr:col>15</xdr:col>
      <xdr:colOff>101600</xdr:colOff>
      <xdr:row>95</xdr:row>
      <xdr:rowOff>61592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78119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2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150730</xdr:rowOff>
    </xdr:from>
    <xdr:to>
      <xdr:col>10</xdr:col>
      <xdr:colOff>165100</xdr:colOff>
      <xdr:row>95</xdr:row>
      <xdr:rowOff>80880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97407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36278</xdr:rowOff>
    </xdr:from>
    <xdr:to>
      <xdr:col>6</xdr:col>
      <xdr:colOff>38100</xdr:colOff>
      <xdr:row>95</xdr:row>
      <xdr:rowOff>137878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154405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9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137662</xdr:rowOff>
    </xdr:from>
    <xdr:to>
      <xdr:col>55</xdr:col>
      <xdr:colOff>0</xdr:colOff>
      <xdr:row>37</xdr:row>
      <xdr:rowOff>157002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81312"/>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72400</xdr:rowOff>
    </xdr:from>
    <xdr:to>
      <xdr:col>50</xdr:col>
      <xdr:colOff>114300</xdr:colOff>
      <xdr:row>37</xdr:row>
      <xdr:rowOff>137662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73150"/>
          <a:ext cx="889000" cy="40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72400</xdr:rowOff>
    </xdr:from>
    <xdr:to>
      <xdr:col>45</xdr:col>
      <xdr:colOff>177800</xdr:colOff>
      <xdr:row>38</xdr:row>
      <xdr:rowOff>45200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73150"/>
          <a:ext cx="889000" cy="48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32042</xdr:rowOff>
    </xdr:from>
    <xdr:to>
      <xdr:col>41</xdr:col>
      <xdr:colOff>50800</xdr:colOff>
      <xdr:row>38</xdr:row>
      <xdr:rowOff>45200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47142"/>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106202</xdr:rowOff>
    </xdr:from>
    <xdr:to>
      <xdr:col>55</xdr:col>
      <xdr:colOff>50800</xdr:colOff>
      <xdr:row>38</xdr:row>
      <xdr:rowOff>36351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98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84629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86862</xdr:rowOff>
    </xdr:from>
    <xdr:to>
      <xdr:col>50</xdr:col>
      <xdr:colOff>165100</xdr:colOff>
      <xdr:row>38</xdr:row>
      <xdr:rowOff>17012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21600</xdr:rowOff>
    </xdr:from>
    <xdr:to>
      <xdr:col>46</xdr:col>
      <xdr:colOff>38100</xdr:colOff>
      <xdr:row>35</xdr:row>
      <xdr:rowOff>123200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139727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9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165850</xdr:rowOff>
    </xdr:from>
    <xdr:to>
      <xdr:col>41</xdr:col>
      <xdr:colOff>101600</xdr:colOff>
      <xdr:row>38</xdr:row>
      <xdr:rowOff>96000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87127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152693</xdr:rowOff>
    </xdr:from>
    <xdr:to>
      <xdr:col>36</xdr:col>
      <xdr:colOff>165100</xdr:colOff>
      <xdr:row>38</xdr:row>
      <xdr:rowOff>82843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99370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108947</xdr:rowOff>
    </xdr:from>
    <xdr:to>
      <xdr:col>55</xdr:col>
      <xdr:colOff>0</xdr:colOff>
      <xdr:row>58</xdr:row>
      <xdr:rowOff>7798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81597"/>
          <a:ext cx="838200" cy="7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85221</xdr:rowOff>
    </xdr:from>
    <xdr:to>
      <xdr:col>50</xdr:col>
      <xdr:colOff>114300</xdr:colOff>
      <xdr:row>58</xdr:row>
      <xdr:rowOff>7798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57871"/>
          <a:ext cx="889000" cy="9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85221</xdr:rowOff>
    </xdr:from>
    <xdr:to>
      <xdr:col>45</xdr:col>
      <xdr:colOff>177800</xdr:colOff>
      <xdr:row>58</xdr:row>
      <xdr:rowOff>774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57871"/>
          <a:ext cx="889000" cy="8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127532</xdr:rowOff>
    </xdr:from>
    <xdr:to>
      <xdr:col>41</xdr:col>
      <xdr:colOff>50800</xdr:colOff>
      <xdr:row>58</xdr:row>
      <xdr:rowOff>774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28732"/>
          <a:ext cx="8890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58147</xdr:rowOff>
    </xdr:from>
    <xdr:to>
      <xdr:col>55</xdr:col>
      <xdr:colOff>50800</xdr:colOff>
      <xdr:row>57</xdr:row>
      <xdr:rowOff>159747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81024</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128448</xdr:rowOff>
    </xdr:from>
    <xdr:to>
      <xdr:col>50</xdr:col>
      <xdr:colOff>165100</xdr:colOff>
      <xdr:row>58</xdr:row>
      <xdr:rowOff>58598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49725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34421</xdr:rowOff>
    </xdr:from>
    <xdr:to>
      <xdr:col>46</xdr:col>
      <xdr:colOff>38100</xdr:colOff>
      <xdr:row>57</xdr:row>
      <xdr:rowOff>136021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152548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58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121424</xdr:rowOff>
    </xdr:from>
    <xdr:to>
      <xdr:col>41</xdr:col>
      <xdr:colOff>101600</xdr:colOff>
      <xdr:row>58</xdr:row>
      <xdr:rowOff>51574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42701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76732</xdr:rowOff>
    </xdr:from>
    <xdr:to>
      <xdr:col>36</xdr:col>
      <xdr:colOff>165100</xdr:colOff>
      <xdr:row>57</xdr:row>
      <xdr:rowOff>6882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23409</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45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155880</xdr:rowOff>
    </xdr:from>
    <xdr:to>
      <xdr:col>55</xdr:col>
      <xdr:colOff>0</xdr:colOff>
      <xdr:row>78</xdr:row>
      <xdr:rowOff>73724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57530"/>
          <a:ext cx="838200" cy="8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73724</xdr:rowOff>
    </xdr:from>
    <xdr:to>
      <xdr:col>50</xdr:col>
      <xdr:colOff>114300</xdr:colOff>
      <xdr:row>79</xdr:row>
      <xdr:rowOff>37757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46824"/>
          <a:ext cx="889000" cy="1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37757</xdr:rowOff>
    </xdr:from>
    <xdr:to>
      <xdr:col>45</xdr:col>
      <xdr:colOff>177800</xdr:colOff>
      <xdr:row>79</xdr:row>
      <xdr:rowOff>38264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8230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72682</xdr:rowOff>
    </xdr:from>
    <xdr:to>
      <xdr:col>41</xdr:col>
      <xdr:colOff>50800</xdr:colOff>
      <xdr:row>79</xdr:row>
      <xdr:rowOff>38264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31432"/>
          <a:ext cx="889000" cy="65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105080</xdr:rowOff>
    </xdr:from>
    <xdr:to>
      <xdr:col>55</xdr:col>
      <xdr:colOff>50800</xdr:colOff>
      <xdr:row>78</xdr:row>
      <xdr:rowOff>35230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83507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22924</xdr:rowOff>
    </xdr:from>
    <xdr:to>
      <xdr:col>50</xdr:col>
      <xdr:colOff>165100</xdr:colOff>
      <xdr:row>78</xdr:row>
      <xdr:rowOff>124524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115651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158407</xdr:rowOff>
    </xdr:from>
    <xdr:to>
      <xdr:col>46</xdr:col>
      <xdr:colOff>38100</xdr:colOff>
      <xdr:row>79</xdr:row>
      <xdr:rowOff>88557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79684</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2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158914</xdr:rowOff>
    </xdr:from>
    <xdr:to>
      <xdr:col>41</xdr:col>
      <xdr:colOff>101600</xdr:colOff>
      <xdr:row>79</xdr:row>
      <xdr:rowOff>89064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80191</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2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21882</xdr:rowOff>
    </xdr:from>
    <xdr:to>
      <xdr:col>36</xdr:col>
      <xdr:colOff>165100</xdr:colOff>
      <xdr:row>75</xdr:row>
      <xdr:rowOff>123482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8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140009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77998</xdr:rowOff>
    </xdr:from>
    <xdr:to>
      <xdr:col>55</xdr:col>
      <xdr:colOff>0</xdr:colOff>
      <xdr:row>98</xdr:row>
      <xdr:rowOff>119459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80098"/>
          <a:ext cx="838200" cy="4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51876</xdr:rowOff>
    </xdr:from>
    <xdr:to>
      <xdr:col>50</xdr:col>
      <xdr:colOff>114300</xdr:colOff>
      <xdr:row>98</xdr:row>
      <xdr:rowOff>119459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53976"/>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51876</xdr:rowOff>
    </xdr:from>
    <xdr:to>
      <xdr:col>45</xdr:col>
      <xdr:colOff>177800</xdr:colOff>
      <xdr:row>98</xdr:row>
      <xdr:rowOff>69562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53976"/>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69562</xdr:rowOff>
    </xdr:from>
    <xdr:to>
      <xdr:col>41</xdr:col>
      <xdr:colOff>50800</xdr:colOff>
      <xdr:row>98</xdr:row>
      <xdr:rowOff>77828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71662"/>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27198</xdr:rowOff>
    </xdr:from>
    <xdr:to>
      <xdr:col>55</xdr:col>
      <xdr:colOff>50800</xdr:colOff>
      <xdr:row>98</xdr:row>
      <xdr:rowOff>128798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50075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68659</xdr:rowOff>
    </xdr:from>
    <xdr:to>
      <xdr:col>50</xdr:col>
      <xdr:colOff>165100</xdr:colOff>
      <xdr:row>98</xdr:row>
      <xdr:rowOff>170259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161386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1076</xdr:rowOff>
    </xdr:from>
    <xdr:to>
      <xdr:col>46</xdr:col>
      <xdr:colOff>38100</xdr:colOff>
      <xdr:row>98</xdr:row>
      <xdr:rowOff>102676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119203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18762</xdr:rowOff>
    </xdr:from>
    <xdr:to>
      <xdr:col>41</xdr:col>
      <xdr:colOff>101600</xdr:colOff>
      <xdr:row>98</xdr:row>
      <xdr:rowOff>120362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2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136889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27028</xdr:rowOff>
    </xdr:from>
    <xdr:to>
      <xdr:col>36</xdr:col>
      <xdr:colOff>165100</xdr:colOff>
      <xdr:row>98</xdr:row>
      <xdr:rowOff>128628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145155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60686</xdr:rowOff>
    </xdr:from>
    <xdr:to>
      <xdr:col>85</xdr:col>
      <xdr:colOff>127000</xdr:colOff>
      <xdr:row>38</xdr:row>
      <xdr:rowOff>12419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404336"/>
          <a:ext cx="8382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60686</xdr:rowOff>
    </xdr:from>
    <xdr:to>
      <xdr:col>81</xdr:col>
      <xdr:colOff>50800</xdr:colOff>
      <xdr:row>38</xdr:row>
      <xdr:rowOff>24829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404336"/>
          <a:ext cx="8890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24829</xdr:rowOff>
    </xdr:from>
    <xdr:to>
      <xdr:col>76</xdr:col>
      <xdr:colOff>114300</xdr:colOff>
      <xdr:row>39</xdr:row>
      <xdr:rowOff>6475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539929"/>
          <a:ext cx="889000" cy="1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6475</xdr:rowOff>
    </xdr:from>
    <xdr:to>
      <xdr:col>71</xdr:col>
      <xdr:colOff>177800</xdr:colOff>
      <xdr:row>39</xdr:row>
      <xdr:rowOff>24861</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93025"/>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133069</xdr:rowOff>
    </xdr:from>
    <xdr:to>
      <xdr:col>85</xdr:col>
      <xdr:colOff>177800</xdr:colOff>
      <xdr:row>38</xdr:row>
      <xdr:rowOff>63219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4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155946</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3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9886</xdr:rowOff>
    </xdr:from>
    <xdr:to>
      <xdr:col>81</xdr:col>
      <xdr:colOff>101600</xdr:colOff>
      <xdr:row>37</xdr:row>
      <xdr:rowOff>111486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3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128013</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1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145478</xdr:rowOff>
    </xdr:from>
    <xdr:to>
      <xdr:col>76</xdr:col>
      <xdr:colOff>165100</xdr:colOff>
      <xdr:row>38</xdr:row>
      <xdr:rowOff>75628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92155</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2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127125</xdr:rowOff>
    </xdr:from>
    <xdr:to>
      <xdr:col>72</xdr:col>
      <xdr:colOff>38100</xdr:colOff>
      <xdr:row>39</xdr:row>
      <xdr:rowOff>57275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48402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145511</xdr:rowOff>
    </xdr:from>
    <xdr:to>
      <xdr:col>67</xdr:col>
      <xdr:colOff>101600</xdr:colOff>
      <xdr:row>39</xdr:row>
      <xdr:rowOff>75661</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66788</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5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101096</xdr:rowOff>
    </xdr:from>
    <xdr:to>
      <xdr:col>85</xdr:col>
      <xdr:colOff>127000</xdr:colOff>
      <xdr:row>78</xdr:row>
      <xdr:rowOff>123777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74196"/>
          <a:ext cx="8382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123777</xdr:rowOff>
    </xdr:from>
    <xdr:to>
      <xdr:col>81</xdr:col>
      <xdr:colOff>50800</xdr:colOff>
      <xdr:row>78</xdr:row>
      <xdr:rowOff>136509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96877"/>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136509</xdr:rowOff>
    </xdr:from>
    <xdr:to>
      <xdr:col>76</xdr:col>
      <xdr:colOff>114300</xdr:colOff>
      <xdr:row>78</xdr:row>
      <xdr:rowOff>150301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50960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150301</xdr:rowOff>
    </xdr:from>
    <xdr:to>
      <xdr:col>71</xdr:col>
      <xdr:colOff>177800</xdr:colOff>
      <xdr:row>78</xdr:row>
      <xdr:rowOff>154921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523401"/>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50296</xdr:rowOff>
    </xdr:from>
    <xdr:to>
      <xdr:col>85</xdr:col>
      <xdr:colOff>177800</xdr:colOff>
      <xdr:row>78</xdr:row>
      <xdr:rowOff>151896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136673</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72977</xdr:rowOff>
    </xdr:from>
    <xdr:to>
      <xdr:col>81</xdr:col>
      <xdr:colOff>101600</xdr:colOff>
      <xdr:row>79</xdr:row>
      <xdr:rowOff>3127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165704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85709</xdr:rowOff>
    </xdr:from>
    <xdr:to>
      <xdr:col>76</xdr:col>
      <xdr:colOff>165100</xdr:colOff>
      <xdr:row>79</xdr:row>
      <xdr:rowOff>15859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6986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99501</xdr:rowOff>
    </xdr:from>
    <xdr:to>
      <xdr:col>72</xdr:col>
      <xdr:colOff>38100</xdr:colOff>
      <xdr:row>79</xdr:row>
      <xdr:rowOff>29651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20778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104121</xdr:rowOff>
    </xdr:from>
    <xdr:to>
      <xdr:col>67</xdr:col>
      <xdr:colOff>101600</xdr:colOff>
      <xdr:row>79</xdr:row>
      <xdr:rowOff>34271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25398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86271</xdr:rowOff>
    </xdr:from>
    <xdr:to>
      <xdr:col>85</xdr:col>
      <xdr:colOff>127000</xdr:colOff>
      <xdr:row>98</xdr:row>
      <xdr:rowOff>107959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888371"/>
          <a:ext cx="838200" cy="2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86271</xdr:rowOff>
    </xdr:from>
    <xdr:to>
      <xdr:col>81</xdr:col>
      <xdr:colOff>50800</xdr:colOff>
      <xdr:row>98</xdr:row>
      <xdr:rowOff>127110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888371"/>
          <a:ext cx="889000" cy="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127110</xdr:rowOff>
    </xdr:from>
    <xdr:to>
      <xdr:col>76</xdr:col>
      <xdr:colOff>114300</xdr:colOff>
      <xdr:row>98</xdr:row>
      <xdr:rowOff>137268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29210"/>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132479</xdr:rowOff>
    </xdr:from>
    <xdr:to>
      <xdr:col>71</xdr:col>
      <xdr:colOff>177800</xdr:colOff>
      <xdr:row>98</xdr:row>
      <xdr:rowOff>137268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3457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57159</xdr:rowOff>
    </xdr:from>
    <xdr:to>
      <xdr:col>85</xdr:col>
      <xdr:colOff>177800</xdr:colOff>
      <xdr:row>98</xdr:row>
      <xdr:rowOff>158759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16536</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35471</xdr:rowOff>
    </xdr:from>
    <xdr:to>
      <xdr:col>81</xdr:col>
      <xdr:colOff>101600</xdr:colOff>
      <xdr:row>98</xdr:row>
      <xdr:rowOff>137071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153598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76310</xdr:rowOff>
    </xdr:from>
    <xdr:to>
      <xdr:col>76</xdr:col>
      <xdr:colOff>165100</xdr:colOff>
      <xdr:row>99</xdr:row>
      <xdr:rowOff>6460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22987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86468</xdr:rowOff>
    </xdr:from>
    <xdr:to>
      <xdr:col>72</xdr:col>
      <xdr:colOff>38100</xdr:colOff>
      <xdr:row>99</xdr:row>
      <xdr:rowOff>16618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33145</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81679</xdr:rowOff>
    </xdr:from>
    <xdr:to>
      <xdr:col>67</xdr:col>
      <xdr:colOff>101600</xdr:colOff>
      <xdr:row>99</xdr:row>
      <xdr:rowOff>11829</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8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28356</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53028</xdr:rowOff>
    </xdr:from>
    <xdr:to>
      <xdr:col>116</xdr:col>
      <xdr:colOff>63500</xdr:colOff>
      <xdr:row>39</xdr:row>
      <xdr:rowOff>56587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739578"/>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56587</xdr:rowOff>
    </xdr:from>
    <xdr:to>
      <xdr:col>111</xdr:col>
      <xdr:colOff>177800</xdr:colOff>
      <xdr:row>39</xdr:row>
      <xdr:rowOff>63446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7431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63446</xdr:rowOff>
    </xdr:from>
    <xdr:to>
      <xdr:col>107</xdr:col>
      <xdr:colOff>50800</xdr:colOff>
      <xdr:row>39</xdr:row>
      <xdr:rowOff>69128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74999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55706</xdr:rowOff>
    </xdr:from>
    <xdr:to>
      <xdr:col>102</xdr:col>
      <xdr:colOff>114300</xdr:colOff>
      <xdr:row>39</xdr:row>
      <xdr:rowOff>69128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42256"/>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2228</xdr:rowOff>
    </xdr:from>
    <xdr:to>
      <xdr:col>116</xdr:col>
      <xdr:colOff>114300</xdr:colOff>
      <xdr:row>39</xdr:row>
      <xdr:rowOff>103828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88605</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0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5787</xdr:rowOff>
    </xdr:from>
    <xdr:to>
      <xdr:col>112</xdr:col>
      <xdr:colOff>38100</xdr:colOff>
      <xdr:row>39</xdr:row>
      <xdr:rowOff>107387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98514</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12646</xdr:rowOff>
    </xdr:from>
    <xdr:to>
      <xdr:col>107</xdr:col>
      <xdr:colOff>101600</xdr:colOff>
      <xdr:row>39</xdr:row>
      <xdr:rowOff>114246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105373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18328</xdr:rowOff>
    </xdr:from>
    <xdr:to>
      <xdr:col>102</xdr:col>
      <xdr:colOff>165100</xdr:colOff>
      <xdr:row>39</xdr:row>
      <xdr:rowOff>119928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111055</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797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4906</xdr:rowOff>
    </xdr:from>
    <xdr:to>
      <xdr:col>98</xdr:col>
      <xdr:colOff>38100</xdr:colOff>
      <xdr:row>39</xdr:row>
      <xdr:rowOff>106506</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97633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7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119355</xdr:rowOff>
    </xdr:from>
    <xdr:to>
      <xdr:col>116</xdr:col>
      <xdr:colOff>63500</xdr:colOff>
      <xdr:row>57</xdr:row>
      <xdr:rowOff>123103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92005"/>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119355</xdr:rowOff>
    </xdr:from>
    <xdr:to>
      <xdr:col>111</xdr:col>
      <xdr:colOff>177800</xdr:colOff>
      <xdr:row>57</xdr:row>
      <xdr:rowOff>125413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89200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125413</xdr:rowOff>
    </xdr:from>
    <xdr:to>
      <xdr:col>107</xdr:col>
      <xdr:colOff>50800</xdr:colOff>
      <xdr:row>57</xdr:row>
      <xdr:rowOff>134305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898063"/>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134305</xdr:rowOff>
    </xdr:from>
    <xdr:to>
      <xdr:col>102</xdr:col>
      <xdr:colOff>114300</xdr:colOff>
      <xdr:row>57</xdr:row>
      <xdr:rowOff>140523</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06955"/>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72303</xdr:rowOff>
    </xdr:from>
    <xdr:to>
      <xdr:col>116</xdr:col>
      <xdr:colOff>114300</xdr:colOff>
      <xdr:row>58</xdr:row>
      <xdr:rowOff>2453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95180</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6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68555</xdr:rowOff>
    </xdr:from>
    <xdr:to>
      <xdr:col>112</xdr:col>
      <xdr:colOff>38100</xdr:colOff>
      <xdr:row>57</xdr:row>
      <xdr:rowOff>170155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15232</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6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74613</xdr:rowOff>
    </xdr:from>
    <xdr:to>
      <xdr:col>107</xdr:col>
      <xdr:colOff>101600</xdr:colOff>
      <xdr:row>58</xdr:row>
      <xdr:rowOff>4763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21290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96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83505</xdr:rowOff>
    </xdr:from>
    <xdr:to>
      <xdr:col>102</xdr:col>
      <xdr:colOff>165100</xdr:colOff>
      <xdr:row>58</xdr:row>
      <xdr:rowOff>13655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30182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9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89723</xdr:rowOff>
    </xdr:from>
    <xdr:to>
      <xdr:col>98</xdr:col>
      <xdr:colOff>38100</xdr:colOff>
      <xdr:row>58</xdr:row>
      <xdr:rowOff>19873</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36400</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96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35295</xdr:rowOff>
    </xdr:from>
    <xdr:to>
      <xdr:col>116</xdr:col>
      <xdr:colOff>63500</xdr:colOff>
      <xdr:row>74</xdr:row>
      <xdr:rowOff>71267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2722595"/>
          <a:ext cx="8382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150706</xdr:rowOff>
    </xdr:from>
    <xdr:to>
      <xdr:col>111</xdr:col>
      <xdr:colOff>177800</xdr:colOff>
      <xdr:row>74</xdr:row>
      <xdr:rowOff>35295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2666556"/>
          <a:ext cx="889000" cy="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150706</xdr:rowOff>
    </xdr:from>
    <xdr:to>
      <xdr:col>107</xdr:col>
      <xdr:colOff>50800</xdr:colOff>
      <xdr:row>75</xdr:row>
      <xdr:rowOff>1969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666556"/>
          <a:ext cx="889000" cy="1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1969</xdr:rowOff>
    </xdr:from>
    <xdr:to>
      <xdr:col>102</xdr:col>
      <xdr:colOff>114300</xdr:colOff>
      <xdr:row>75</xdr:row>
      <xdr:rowOff>63560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860719"/>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20467</xdr:rowOff>
    </xdr:from>
    <xdr:to>
      <xdr:col>116</xdr:col>
      <xdr:colOff>114300</xdr:colOff>
      <xdr:row>74</xdr:row>
      <xdr:rowOff>122067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7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43344</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5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155945</xdr:rowOff>
    </xdr:from>
    <xdr:to>
      <xdr:col>112</xdr:col>
      <xdr:colOff>38100</xdr:colOff>
      <xdr:row>74</xdr:row>
      <xdr:rowOff>86095</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102622</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4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99906</xdr:rowOff>
    </xdr:from>
    <xdr:to>
      <xdr:col>107</xdr:col>
      <xdr:colOff>101600</xdr:colOff>
      <xdr:row>74</xdr:row>
      <xdr:rowOff>30056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6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46583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3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122619</xdr:rowOff>
    </xdr:from>
    <xdr:to>
      <xdr:col>102</xdr:col>
      <xdr:colOff>165100</xdr:colOff>
      <xdr:row>75</xdr:row>
      <xdr:rowOff>52769</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69296</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5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12760</xdr:rowOff>
    </xdr:from>
    <xdr:to>
      <xdr:col>98</xdr:col>
      <xdr:colOff>38100</xdr:colOff>
      <xdr:row>75</xdr:row>
      <xdr:rowOff>114360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130887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0" latinLnBrk="0"/>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787,891</a:t>
          </a:r>
          <a:r>
            <a:rPr kumimoji="1" lang="ja-JP" altLang="ja-JP" sz="1100">
              <a:solidFill>
                <a:schemeClr val="dk1"/>
              </a:solidFill>
              <a:effectLst/>
              <a:latin typeface="+mn-lt"/>
              <a:ea typeface="+mn-ea"/>
              <a:cs typeface="+mn-cs"/>
            </a:rPr>
            <a:t>円となっている。　</a:t>
          </a:r>
          <a:endParaRPr lang="ja-JP" altLang="ja-JP" sz="1100">
            <a:effectLst/>
          </a:endParaRPr>
        </a:p>
        <a:p>
          <a:pPr eaLnBrk="0"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140,637</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25,354</a:t>
          </a:r>
          <a:r>
            <a:rPr kumimoji="1" lang="ja-JP" altLang="ja-JP" sz="1100">
              <a:solidFill>
                <a:schemeClr val="dk1"/>
              </a:solidFill>
              <a:effectLst/>
              <a:latin typeface="+mn-lt"/>
              <a:ea typeface="+mn-ea"/>
              <a:cs typeface="+mn-cs"/>
            </a:rPr>
            <a:t>円上回っている。コスト減の要因は、子育て世帯への臨時特別交付金・住民税非課税世帯等臨時特別交付金の大幅減によるもの。</a:t>
          </a:r>
          <a:endParaRPr lang="ja-JP" altLang="ja-JP" sz="1400">
            <a:effectLst/>
          </a:endParaRPr>
        </a:p>
        <a:p>
          <a:pPr eaLnBrk="0"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普通建設事業費は、文化センターの改修工事費（空調設備費）</a:t>
          </a:r>
          <a:r>
            <a:rPr kumimoji="1" lang="en-US" altLang="ja-JP" sz="1100">
              <a:solidFill>
                <a:schemeClr val="dk1"/>
              </a:solidFill>
              <a:effectLst/>
              <a:latin typeface="+mn-lt"/>
              <a:ea typeface="+mn-ea"/>
              <a:cs typeface="+mn-cs"/>
            </a:rPr>
            <a:t>131,192</a:t>
          </a:r>
          <a:r>
            <a:rPr kumimoji="1" lang="ja-JP" altLang="ja-JP" sz="1100">
              <a:solidFill>
                <a:schemeClr val="dk1"/>
              </a:solidFill>
              <a:effectLst/>
              <a:latin typeface="+mn-lt"/>
              <a:ea typeface="+mn-ea"/>
              <a:cs typeface="+mn-cs"/>
            </a:rPr>
            <a:t>千円の皆増、永山運動公園整備事業工事費</a:t>
          </a:r>
          <a:r>
            <a:rPr kumimoji="1" lang="en-US" altLang="ja-JP" sz="1100">
              <a:solidFill>
                <a:schemeClr val="dk1"/>
              </a:solidFill>
              <a:effectLst/>
              <a:latin typeface="+mn-lt"/>
              <a:ea typeface="+mn-ea"/>
              <a:cs typeface="+mn-cs"/>
            </a:rPr>
            <a:t>128,940</a:t>
          </a:r>
          <a:r>
            <a:rPr kumimoji="1" lang="ja-JP" altLang="ja-JP" sz="1100">
              <a:solidFill>
                <a:schemeClr val="dk1"/>
              </a:solidFill>
              <a:effectLst/>
              <a:latin typeface="+mn-lt"/>
              <a:ea typeface="+mn-ea"/>
              <a:cs typeface="+mn-cs"/>
            </a:rPr>
            <a:t>千円の増等により、住民一人当たりのコストは</a:t>
          </a:r>
          <a:r>
            <a:rPr kumimoji="1" lang="en-US" altLang="ja-JP" sz="1100">
              <a:solidFill>
                <a:schemeClr val="dk1"/>
              </a:solidFill>
              <a:effectLst/>
              <a:latin typeface="+mn-lt"/>
              <a:ea typeface="+mn-ea"/>
              <a:cs typeface="+mn-cs"/>
            </a:rPr>
            <a:t>21,527</a:t>
          </a:r>
          <a:r>
            <a:rPr kumimoji="1" lang="ja-JP" altLang="ja-JP" sz="1100">
              <a:solidFill>
                <a:schemeClr val="dk1"/>
              </a:solidFill>
              <a:effectLst/>
              <a:latin typeface="+mn-lt"/>
              <a:ea typeface="+mn-ea"/>
              <a:cs typeface="+mn-cs"/>
            </a:rPr>
            <a:t>円増となっている。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105982</xdr:rowOff>
    </xdr:from>
    <xdr:to>
      <xdr:col>24</xdr:col>
      <xdr:colOff>63500</xdr:colOff>
      <xdr:row>34</xdr:row>
      <xdr:rowOff>5778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63832"/>
          <a:ext cx="8382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57785</xdr:rowOff>
    </xdr:from>
    <xdr:to>
      <xdr:col>19</xdr:col>
      <xdr:colOff>177800</xdr:colOff>
      <xdr:row>33</xdr:row>
      <xdr:rowOff>105982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5635"/>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24828</xdr:rowOff>
    </xdr:from>
    <xdr:to>
      <xdr:col>15</xdr:col>
      <xdr:colOff>50800</xdr:colOff>
      <xdr:row>33</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2678"/>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24828</xdr:rowOff>
    </xdr:from>
    <xdr:to>
      <xdr:col>10</xdr:col>
      <xdr:colOff>114300</xdr:colOff>
      <xdr:row>33</xdr:row>
      <xdr:rowOff>42164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2678"/>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126428</xdr:rowOff>
    </xdr:from>
    <xdr:to>
      <xdr:col>24</xdr:col>
      <xdr:colOff>114300</xdr:colOff>
      <xdr:row>34</xdr:row>
      <xdr:rowOff>56578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149305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55182</xdr:rowOff>
    </xdr:from>
    <xdr:to>
      <xdr:col>20</xdr:col>
      <xdr:colOff>38100</xdr:colOff>
      <xdr:row>33</xdr:row>
      <xdr:rowOff>156782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6985</xdr:rowOff>
    </xdr:from>
    <xdr:to>
      <xdr:col>15</xdr:col>
      <xdr:colOff>101600</xdr:colOff>
      <xdr:row>33</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145478</xdr:rowOff>
    </xdr:from>
    <xdr:to>
      <xdr:col>10</xdr:col>
      <xdr:colOff>165100</xdr:colOff>
      <xdr:row>33</xdr:row>
      <xdr:rowOff>75628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92155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162814</xdr:rowOff>
    </xdr:from>
    <xdr:to>
      <xdr:col>6</xdr:col>
      <xdr:colOff>38100</xdr:colOff>
      <xdr:row>33</xdr:row>
      <xdr:rowOff>92964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109491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74325</xdr:rowOff>
    </xdr:from>
    <xdr:to>
      <xdr:col>24</xdr:col>
      <xdr:colOff>63500</xdr:colOff>
      <xdr:row>58</xdr:row>
      <xdr:rowOff>102882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18425"/>
          <a:ext cx="8382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167440</xdr:rowOff>
    </xdr:from>
    <xdr:to>
      <xdr:col>19</xdr:col>
      <xdr:colOff>177800</xdr:colOff>
      <xdr:row>58</xdr:row>
      <xdr:rowOff>74325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0090"/>
          <a:ext cx="8890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167440</xdr:rowOff>
    </xdr:from>
    <xdr:to>
      <xdr:col>15</xdr:col>
      <xdr:colOff>50800</xdr:colOff>
      <xdr:row>58</xdr:row>
      <xdr:rowOff>135161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0090"/>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132718</xdr:rowOff>
    </xdr:from>
    <xdr:to>
      <xdr:col>10</xdr:col>
      <xdr:colOff>114300</xdr:colOff>
      <xdr:row>58</xdr:row>
      <xdr:rowOff>135161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6818"/>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52082</xdr:rowOff>
    </xdr:from>
    <xdr:to>
      <xdr:col>24</xdr:col>
      <xdr:colOff>114300</xdr:colOff>
      <xdr:row>58</xdr:row>
      <xdr:rowOff>153682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23525</xdr:rowOff>
    </xdr:from>
    <xdr:to>
      <xdr:col>20</xdr:col>
      <xdr:colOff>38100</xdr:colOff>
      <xdr:row>58</xdr:row>
      <xdr:rowOff>125125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141652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116640</xdr:rowOff>
    </xdr:from>
    <xdr:to>
      <xdr:col>15</xdr:col>
      <xdr:colOff>101600</xdr:colOff>
      <xdr:row>58</xdr:row>
      <xdr:rowOff>46790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84361</xdr:rowOff>
    </xdr:from>
    <xdr:to>
      <xdr:col>10</xdr:col>
      <xdr:colOff>165100</xdr:colOff>
      <xdr:row>59</xdr:row>
      <xdr:rowOff>14511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31038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0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81918</xdr:rowOff>
    </xdr:from>
    <xdr:to>
      <xdr:col>6</xdr:col>
      <xdr:colOff>38100</xdr:colOff>
      <xdr:row>59</xdr:row>
      <xdr:rowOff>12068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28595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69611</xdr:rowOff>
    </xdr:from>
    <xdr:to>
      <xdr:col>24</xdr:col>
      <xdr:colOff>63500</xdr:colOff>
      <xdr:row>75</xdr:row>
      <xdr:rowOff>21756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56911"/>
          <a:ext cx="838200" cy="1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69611</xdr:rowOff>
    </xdr:from>
    <xdr:to>
      <xdr:col>19</xdr:col>
      <xdr:colOff>177800</xdr:colOff>
      <xdr:row>75</xdr:row>
      <xdr:rowOff>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56911"/>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xdr:rowOff>
    </xdr:from>
    <xdr:to>
      <xdr:col>15</xdr:col>
      <xdr:colOff>50800</xdr:colOff>
      <xdr:row>75</xdr:row>
      <xdr:rowOff>100253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58798"/>
          <a:ext cx="889000" cy="10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100253</xdr:rowOff>
    </xdr:from>
    <xdr:to>
      <xdr:col>10</xdr:col>
      <xdr:colOff>114300</xdr:colOff>
      <xdr:row>75</xdr:row>
      <xdr:rowOff>138845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9003"/>
          <a:ext cx="889000" cy="3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142406</xdr:rowOff>
    </xdr:from>
    <xdr:to>
      <xdr:col>24</xdr:col>
      <xdr:colOff>114300</xdr:colOff>
      <xdr:row>75</xdr:row>
      <xdr:rowOff>72556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18811</xdr:rowOff>
    </xdr:from>
    <xdr:to>
      <xdr:col>20</xdr:col>
      <xdr:colOff>38100</xdr:colOff>
      <xdr:row>74</xdr:row>
      <xdr:rowOff>120411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136938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120698</xdr:rowOff>
    </xdr:from>
    <xdr:to>
      <xdr:col>15</xdr:col>
      <xdr:colOff>101600</xdr:colOff>
      <xdr:row>75</xdr:row>
      <xdr:rowOff>50848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49453</xdr:rowOff>
    </xdr:from>
    <xdr:to>
      <xdr:col>10</xdr:col>
      <xdr:colOff>165100</xdr:colOff>
      <xdr:row>75</xdr:row>
      <xdr:rowOff>151053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167580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88045</xdr:rowOff>
    </xdr:from>
    <xdr:to>
      <xdr:col>6</xdr:col>
      <xdr:colOff>38100</xdr:colOff>
      <xdr:row>76</xdr:row>
      <xdr:rowOff>18194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67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34722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53854</xdr:rowOff>
    </xdr:from>
    <xdr:to>
      <xdr:col>24</xdr:col>
      <xdr:colOff>63500</xdr:colOff>
      <xdr:row>98</xdr:row>
      <xdr:rowOff>57724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5954"/>
          <a:ext cx="8382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57724</xdr:rowOff>
    </xdr:from>
    <xdr:to>
      <xdr:col>19</xdr:col>
      <xdr:colOff>177800</xdr:colOff>
      <xdr:row>98</xdr:row>
      <xdr:rowOff>87181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982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87181</xdr:rowOff>
    </xdr:from>
    <xdr:to>
      <xdr:col>15</xdr:col>
      <xdr:colOff>50800</xdr:colOff>
      <xdr:row>98</xdr:row>
      <xdr:rowOff>90999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9281"/>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90999</xdr:rowOff>
    </xdr:from>
    <xdr:to>
      <xdr:col>10</xdr:col>
      <xdr:colOff>114300</xdr:colOff>
      <xdr:row>98</xdr:row>
      <xdr:rowOff>94284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3099"/>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3054</xdr:rowOff>
    </xdr:from>
    <xdr:to>
      <xdr:col>24</xdr:col>
      <xdr:colOff>114300</xdr:colOff>
      <xdr:row>98</xdr:row>
      <xdr:rowOff>104654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133881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6924</xdr:rowOff>
    </xdr:from>
    <xdr:to>
      <xdr:col>20</xdr:col>
      <xdr:colOff>38100</xdr:colOff>
      <xdr:row>98</xdr:row>
      <xdr:rowOff>108524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125051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36381</xdr:rowOff>
    </xdr:from>
    <xdr:to>
      <xdr:col>15</xdr:col>
      <xdr:colOff>101600</xdr:colOff>
      <xdr:row>98</xdr:row>
      <xdr:rowOff>137981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129108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40199</xdr:rowOff>
    </xdr:from>
    <xdr:to>
      <xdr:col>10</xdr:col>
      <xdr:colOff>165100</xdr:colOff>
      <xdr:row>98</xdr:row>
      <xdr:rowOff>141799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132926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43484</xdr:rowOff>
    </xdr:from>
    <xdr:to>
      <xdr:col>6</xdr:col>
      <xdr:colOff>38100</xdr:colOff>
      <xdr:row>98</xdr:row>
      <xdr:rowOff>145084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161611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46954</xdr:rowOff>
    </xdr:from>
    <xdr:to>
      <xdr:col>55</xdr:col>
      <xdr:colOff>0</xdr:colOff>
      <xdr:row>38</xdr:row>
      <xdr:rowOff>49893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62054"/>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42382</xdr:rowOff>
    </xdr:from>
    <xdr:to>
      <xdr:col>50</xdr:col>
      <xdr:colOff>114300</xdr:colOff>
      <xdr:row>38</xdr:row>
      <xdr:rowOff>49893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748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42382</xdr:rowOff>
    </xdr:from>
    <xdr:to>
      <xdr:col>45</xdr:col>
      <xdr:colOff>177800</xdr:colOff>
      <xdr:row>38</xdr:row>
      <xdr:rowOff>56751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57482"/>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56751</xdr:rowOff>
    </xdr:from>
    <xdr:to>
      <xdr:col>41</xdr:col>
      <xdr:colOff>50800</xdr:colOff>
      <xdr:row>38</xdr:row>
      <xdr:rowOff>57404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718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167604</xdr:rowOff>
    </xdr:from>
    <xdr:to>
      <xdr:col>55</xdr:col>
      <xdr:colOff>50800</xdr:colOff>
      <xdr:row>38</xdr:row>
      <xdr:rowOff>97754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146031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170543</xdr:rowOff>
    </xdr:from>
    <xdr:to>
      <xdr:col>50</xdr:col>
      <xdr:colOff>165100</xdr:colOff>
      <xdr:row>38</xdr:row>
      <xdr:rowOff>100693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91820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0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163032</xdr:rowOff>
    </xdr:from>
    <xdr:to>
      <xdr:col>46</xdr:col>
      <xdr:colOff>38100</xdr:colOff>
      <xdr:row>38</xdr:row>
      <xdr:rowOff>93182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84309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5951</xdr:rowOff>
    </xdr:from>
    <xdr:to>
      <xdr:col>41</xdr:col>
      <xdr:colOff>101600</xdr:colOff>
      <xdr:row>38</xdr:row>
      <xdr:rowOff>107551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98678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xdr:rowOff>
    </xdr:from>
    <xdr:to>
      <xdr:col>36</xdr:col>
      <xdr:colOff>165100</xdr:colOff>
      <xdr:row>38</xdr:row>
      <xdr:rowOff>108204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99331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40107</xdr:rowOff>
    </xdr:from>
    <xdr:to>
      <xdr:col>55</xdr:col>
      <xdr:colOff>0</xdr:colOff>
      <xdr:row>56</xdr:row>
      <xdr:rowOff>27414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469857"/>
          <a:ext cx="838200" cy="1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127160</xdr:rowOff>
    </xdr:from>
    <xdr:to>
      <xdr:col>50</xdr:col>
      <xdr:colOff>114300</xdr:colOff>
      <xdr:row>56</xdr:row>
      <xdr:rowOff>27414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385460"/>
          <a:ext cx="889000" cy="2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127160</xdr:rowOff>
    </xdr:from>
    <xdr:to>
      <xdr:col>45</xdr:col>
      <xdr:colOff>177800</xdr:colOff>
      <xdr:row>56</xdr:row>
      <xdr:rowOff>68594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385460"/>
          <a:ext cx="889000" cy="28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144587</xdr:rowOff>
    </xdr:from>
    <xdr:to>
      <xdr:col>41</xdr:col>
      <xdr:colOff>50800</xdr:colOff>
      <xdr:row>56</xdr:row>
      <xdr:rowOff>68594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574337"/>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160757</xdr:rowOff>
    </xdr:from>
    <xdr:to>
      <xdr:col>55</xdr:col>
      <xdr:colOff>50800</xdr:colOff>
      <xdr:row>55</xdr:row>
      <xdr:rowOff>90907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4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12184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148064</xdr:rowOff>
    </xdr:from>
    <xdr:to>
      <xdr:col>50</xdr:col>
      <xdr:colOff>165100</xdr:colOff>
      <xdr:row>56</xdr:row>
      <xdr:rowOff>78214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94741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3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76360</xdr:rowOff>
    </xdr:from>
    <xdr:to>
      <xdr:col>46</xdr:col>
      <xdr:colOff>38100</xdr:colOff>
      <xdr:row>55</xdr:row>
      <xdr:rowOff>6510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3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23037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1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17794</xdr:rowOff>
    </xdr:from>
    <xdr:to>
      <xdr:col>41</xdr:col>
      <xdr:colOff>101600</xdr:colOff>
      <xdr:row>56</xdr:row>
      <xdr:rowOff>119394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135921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3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93787</xdr:rowOff>
    </xdr:from>
    <xdr:to>
      <xdr:col>36</xdr:col>
      <xdr:colOff>165100</xdr:colOff>
      <xdr:row>56</xdr:row>
      <xdr:rowOff>23937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5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40464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2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74389</xdr:rowOff>
    </xdr:from>
    <xdr:to>
      <xdr:col>55</xdr:col>
      <xdr:colOff>0</xdr:colOff>
      <xdr:row>77</xdr:row>
      <xdr:rowOff>138663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76039"/>
          <a:ext cx="8382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74389</xdr:rowOff>
    </xdr:from>
    <xdr:to>
      <xdr:col>50</xdr:col>
      <xdr:colOff>114300</xdr:colOff>
      <xdr:row>77</xdr:row>
      <xdr:rowOff>97098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76039"/>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97098</xdr:rowOff>
    </xdr:from>
    <xdr:to>
      <xdr:col>45</xdr:col>
      <xdr:colOff>177800</xdr:colOff>
      <xdr:row>78</xdr:row>
      <xdr:rowOff>20678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98748"/>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20678</xdr:rowOff>
    </xdr:from>
    <xdr:to>
      <xdr:col>41</xdr:col>
      <xdr:colOff>50800</xdr:colOff>
      <xdr:row>78</xdr:row>
      <xdr:rowOff>39737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93778"/>
          <a:ext cx="889000" cy="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87863</xdr:rowOff>
    </xdr:from>
    <xdr:to>
      <xdr:col>55</xdr:col>
      <xdr:colOff>50800</xdr:colOff>
      <xdr:row>78</xdr:row>
      <xdr:rowOff>18013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110740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23589</xdr:rowOff>
    </xdr:from>
    <xdr:to>
      <xdr:col>50</xdr:col>
      <xdr:colOff>165100</xdr:colOff>
      <xdr:row>77</xdr:row>
      <xdr:rowOff>125189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141716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46298</xdr:rowOff>
    </xdr:from>
    <xdr:to>
      <xdr:col>46</xdr:col>
      <xdr:colOff>38100</xdr:colOff>
      <xdr:row>77</xdr:row>
      <xdr:rowOff>147898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164425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141328</xdr:rowOff>
    </xdr:from>
    <xdr:to>
      <xdr:col>41</xdr:col>
      <xdr:colOff>101600</xdr:colOff>
      <xdr:row>78</xdr:row>
      <xdr:rowOff>71478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88005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160387</xdr:rowOff>
    </xdr:from>
    <xdr:to>
      <xdr:col>36</xdr:col>
      <xdr:colOff>165100</xdr:colOff>
      <xdr:row>78</xdr:row>
      <xdr:rowOff>90537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107064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157426</xdr:rowOff>
    </xdr:from>
    <xdr:to>
      <xdr:col>55</xdr:col>
      <xdr:colOff>0</xdr:colOff>
      <xdr:row>97</xdr:row>
      <xdr:rowOff>5121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16626"/>
          <a:ext cx="8382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112210</xdr:rowOff>
    </xdr:from>
    <xdr:to>
      <xdr:col>50</xdr:col>
      <xdr:colOff>114300</xdr:colOff>
      <xdr:row>96</xdr:row>
      <xdr:rowOff>157426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71410"/>
          <a:ext cx="889000" cy="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112210</xdr:rowOff>
    </xdr:from>
    <xdr:to>
      <xdr:col>45</xdr:col>
      <xdr:colOff>177800</xdr:colOff>
      <xdr:row>96</xdr:row>
      <xdr:rowOff>134643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71410"/>
          <a:ext cx="8890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138909</xdr:rowOff>
    </xdr:from>
    <xdr:to>
      <xdr:col>41</xdr:col>
      <xdr:colOff>50800</xdr:colOff>
      <xdr:row>96</xdr:row>
      <xdr:rowOff>134643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426659"/>
          <a:ext cx="889000" cy="1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125771</xdr:rowOff>
    </xdr:from>
    <xdr:to>
      <xdr:col>55</xdr:col>
      <xdr:colOff>50800</xdr:colOff>
      <xdr:row>97</xdr:row>
      <xdr:rowOff>55921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104198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106626</xdr:rowOff>
    </xdr:from>
    <xdr:to>
      <xdr:col>50</xdr:col>
      <xdr:colOff>165100</xdr:colOff>
      <xdr:row>97</xdr:row>
      <xdr:rowOff>36776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27903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61410</xdr:rowOff>
    </xdr:from>
    <xdr:to>
      <xdr:col>46</xdr:col>
      <xdr:colOff>38100</xdr:colOff>
      <xdr:row>96</xdr:row>
      <xdr:rowOff>163010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154137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83843</xdr:rowOff>
    </xdr:from>
    <xdr:to>
      <xdr:col>41</xdr:col>
      <xdr:colOff>101600</xdr:colOff>
      <xdr:row>97</xdr:row>
      <xdr:rowOff>13993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30520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3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88109</xdr:rowOff>
    </xdr:from>
    <xdr:to>
      <xdr:col>36</xdr:col>
      <xdr:colOff>165100</xdr:colOff>
      <xdr:row>96</xdr:row>
      <xdr:rowOff>18259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34786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5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164979</xdr:rowOff>
    </xdr:from>
    <xdr:to>
      <xdr:col>85</xdr:col>
      <xdr:colOff>127000</xdr:colOff>
      <xdr:row>36</xdr:row>
      <xdr:rowOff>166618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37179"/>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166618</xdr:rowOff>
    </xdr:from>
    <xdr:to>
      <xdr:col>81</xdr:col>
      <xdr:colOff>50800</xdr:colOff>
      <xdr:row>37</xdr:row>
      <xdr:rowOff>2045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38818"/>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1054</xdr:rowOff>
    </xdr:from>
    <xdr:to>
      <xdr:col>76</xdr:col>
      <xdr:colOff>114300</xdr:colOff>
      <xdr:row>37</xdr:row>
      <xdr:rowOff>2045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4470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8541</xdr:rowOff>
    </xdr:from>
    <xdr:to>
      <xdr:col>71</xdr:col>
      <xdr:colOff>177800</xdr:colOff>
      <xdr:row>37</xdr:row>
      <xdr:rowOff>1054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494941"/>
          <a:ext cx="889000" cy="8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114179</xdr:rowOff>
    </xdr:from>
    <xdr:to>
      <xdr:col>85</xdr:col>
      <xdr:colOff>177800</xdr:colOff>
      <xdr:row>37</xdr:row>
      <xdr:rowOff>44329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92606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6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115818</xdr:rowOff>
    </xdr:from>
    <xdr:to>
      <xdr:col>81</xdr:col>
      <xdr:colOff>101600</xdr:colOff>
      <xdr:row>37</xdr:row>
      <xdr:rowOff>45968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37095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122695</xdr:rowOff>
    </xdr:from>
    <xdr:to>
      <xdr:col>76</xdr:col>
      <xdr:colOff>165100</xdr:colOff>
      <xdr:row>37</xdr:row>
      <xdr:rowOff>52845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43972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121704</xdr:rowOff>
    </xdr:from>
    <xdr:to>
      <xdr:col>72</xdr:col>
      <xdr:colOff>38100</xdr:colOff>
      <xdr:row>37</xdr:row>
      <xdr:rowOff>51854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42981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129191</xdr:rowOff>
    </xdr:from>
    <xdr:to>
      <xdr:col>67</xdr:col>
      <xdr:colOff>101600</xdr:colOff>
      <xdr:row>32</xdr:row>
      <xdr:rowOff>59341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4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75868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2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126314</xdr:rowOff>
    </xdr:from>
    <xdr:to>
      <xdr:col>85</xdr:col>
      <xdr:colOff>127000</xdr:colOff>
      <xdr:row>57</xdr:row>
      <xdr:rowOff>76733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56064"/>
          <a:ext cx="838200" cy="2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132817</xdr:rowOff>
    </xdr:from>
    <xdr:to>
      <xdr:col>81</xdr:col>
      <xdr:colOff>50800</xdr:colOff>
      <xdr:row>57</xdr:row>
      <xdr:rowOff>76733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34017"/>
          <a:ext cx="889000" cy="1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132817</xdr:rowOff>
    </xdr:from>
    <xdr:to>
      <xdr:col>76</xdr:col>
      <xdr:colOff>114300</xdr:colOff>
      <xdr:row>57</xdr:row>
      <xdr:rowOff>100102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34017"/>
          <a:ext cx="889000" cy="1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100102</xdr:rowOff>
    </xdr:from>
    <xdr:to>
      <xdr:col>71</xdr:col>
      <xdr:colOff>177800</xdr:colOff>
      <xdr:row>57</xdr:row>
      <xdr:rowOff>115036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72752"/>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75514</xdr:rowOff>
    </xdr:from>
    <xdr:to>
      <xdr:col>85</xdr:col>
      <xdr:colOff>177800</xdr:colOff>
      <xdr:row>56</xdr:row>
      <xdr:rowOff>5664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98391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25933</xdr:rowOff>
    </xdr:from>
    <xdr:to>
      <xdr:col>81</xdr:col>
      <xdr:colOff>101600</xdr:colOff>
      <xdr:row>57</xdr:row>
      <xdr:rowOff>127533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118660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82017</xdr:rowOff>
    </xdr:from>
    <xdr:to>
      <xdr:col>76</xdr:col>
      <xdr:colOff>165100</xdr:colOff>
      <xdr:row>57</xdr:row>
      <xdr:rowOff>12167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3294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49302</xdr:rowOff>
    </xdr:from>
    <xdr:to>
      <xdr:col>72</xdr:col>
      <xdr:colOff>38100</xdr:colOff>
      <xdr:row>57</xdr:row>
      <xdr:rowOff>150902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142029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64236</xdr:rowOff>
    </xdr:from>
    <xdr:to>
      <xdr:col>67</xdr:col>
      <xdr:colOff>101600</xdr:colOff>
      <xdr:row>57</xdr:row>
      <xdr:rowOff>165836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156963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2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60686</xdr:rowOff>
    </xdr:from>
    <xdr:to>
      <xdr:col>85</xdr:col>
      <xdr:colOff>127000</xdr:colOff>
      <xdr:row>78</xdr:row>
      <xdr:rowOff>12419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262336"/>
          <a:ext cx="8382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60686</xdr:rowOff>
    </xdr:from>
    <xdr:to>
      <xdr:col>81</xdr:col>
      <xdr:colOff>50800</xdr:colOff>
      <xdr:row>78</xdr:row>
      <xdr:rowOff>24828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262336"/>
          <a:ext cx="889000" cy="1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24828</xdr:rowOff>
    </xdr:from>
    <xdr:to>
      <xdr:col>76</xdr:col>
      <xdr:colOff>114300</xdr:colOff>
      <xdr:row>79</xdr:row>
      <xdr:rowOff>6476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397928"/>
          <a:ext cx="889000" cy="1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6476</xdr:rowOff>
    </xdr:from>
    <xdr:to>
      <xdr:col>71</xdr:col>
      <xdr:colOff>177800</xdr:colOff>
      <xdr:row>79</xdr:row>
      <xdr:rowOff>24860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5102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133069</xdr:rowOff>
    </xdr:from>
    <xdr:to>
      <xdr:col>85</xdr:col>
      <xdr:colOff>177800</xdr:colOff>
      <xdr:row>78</xdr:row>
      <xdr:rowOff>63219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155946</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9886</xdr:rowOff>
    </xdr:from>
    <xdr:to>
      <xdr:col>81</xdr:col>
      <xdr:colOff>101600</xdr:colOff>
      <xdr:row>77</xdr:row>
      <xdr:rowOff>111486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2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128013</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9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145478</xdr:rowOff>
    </xdr:from>
    <xdr:to>
      <xdr:col>76</xdr:col>
      <xdr:colOff>165100</xdr:colOff>
      <xdr:row>78</xdr:row>
      <xdr:rowOff>75628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92155</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1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127126</xdr:rowOff>
    </xdr:from>
    <xdr:to>
      <xdr:col>72</xdr:col>
      <xdr:colOff>38100</xdr:colOff>
      <xdr:row>79</xdr:row>
      <xdr:rowOff>57276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48403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9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145510</xdr:rowOff>
    </xdr:from>
    <xdr:to>
      <xdr:col>67</xdr:col>
      <xdr:colOff>101600</xdr:colOff>
      <xdr:row>79</xdr:row>
      <xdr:rowOff>75660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66787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101096</xdr:rowOff>
    </xdr:from>
    <xdr:to>
      <xdr:col>85</xdr:col>
      <xdr:colOff>127000</xdr:colOff>
      <xdr:row>98</xdr:row>
      <xdr:rowOff>123777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03196"/>
          <a:ext cx="8382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123777</xdr:rowOff>
    </xdr:from>
    <xdr:to>
      <xdr:col>81</xdr:col>
      <xdr:colOff>50800</xdr:colOff>
      <xdr:row>98</xdr:row>
      <xdr:rowOff>136509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25877"/>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136509</xdr:rowOff>
    </xdr:from>
    <xdr:to>
      <xdr:col>76</xdr:col>
      <xdr:colOff>114300</xdr:colOff>
      <xdr:row>98</xdr:row>
      <xdr:rowOff>150301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3860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150301</xdr:rowOff>
    </xdr:from>
    <xdr:to>
      <xdr:col>71</xdr:col>
      <xdr:colOff>177800</xdr:colOff>
      <xdr:row>98</xdr:row>
      <xdr:rowOff>154921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52401"/>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50296</xdr:rowOff>
    </xdr:from>
    <xdr:to>
      <xdr:col>85</xdr:col>
      <xdr:colOff>177800</xdr:colOff>
      <xdr:row>98</xdr:row>
      <xdr:rowOff>151896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136673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72977</xdr:rowOff>
    </xdr:from>
    <xdr:to>
      <xdr:col>81</xdr:col>
      <xdr:colOff>101600</xdr:colOff>
      <xdr:row>99</xdr:row>
      <xdr:rowOff>3127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165704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85709</xdr:rowOff>
    </xdr:from>
    <xdr:to>
      <xdr:col>76</xdr:col>
      <xdr:colOff>165100</xdr:colOff>
      <xdr:row>99</xdr:row>
      <xdr:rowOff>15859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6986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99501</xdr:rowOff>
    </xdr:from>
    <xdr:to>
      <xdr:col>72</xdr:col>
      <xdr:colOff>38100</xdr:colOff>
      <xdr:row>99</xdr:row>
      <xdr:rowOff>29651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20778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104121</xdr:rowOff>
    </xdr:from>
    <xdr:to>
      <xdr:col>67</xdr:col>
      <xdr:colOff>101600</xdr:colOff>
      <xdr:row>99</xdr:row>
      <xdr:rowOff>34271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9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25398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9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総務費に関しては、住民一人当たりのコストが</a:t>
          </a:r>
          <a:r>
            <a:rPr kumimoji="1" lang="en-US" altLang="ja-JP" sz="1100">
              <a:solidFill>
                <a:schemeClr val="dk1"/>
              </a:solidFill>
              <a:effectLst/>
              <a:latin typeface="+mn-lt"/>
              <a:ea typeface="+mn-ea"/>
              <a:cs typeface="+mn-cs"/>
            </a:rPr>
            <a:t>153,822</a:t>
          </a:r>
          <a:r>
            <a:rPr kumimoji="1" lang="ja-JP" altLang="ja-JP" sz="1100">
              <a:solidFill>
                <a:schemeClr val="dk1"/>
              </a:solidFill>
              <a:effectLst/>
              <a:latin typeface="+mn-lt"/>
              <a:ea typeface="+mn-ea"/>
              <a:cs typeface="+mn-cs"/>
            </a:rPr>
            <a:t>円で前年度と比較すると</a:t>
          </a:r>
          <a:r>
            <a:rPr kumimoji="1" lang="en-US" altLang="ja-JP" sz="1100">
              <a:solidFill>
                <a:schemeClr val="dk1"/>
              </a:solidFill>
              <a:effectLst/>
              <a:latin typeface="+mn-lt"/>
              <a:ea typeface="+mn-ea"/>
              <a:cs typeface="+mn-cs"/>
            </a:rPr>
            <a:t>26,234</a:t>
          </a:r>
          <a:r>
            <a:rPr kumimoji="1" lang="ja-JP" altLang="ja-JP" sz="1100">
              <a:solidFill>
                <a:schemeClr val="dk1"/>
              </a:solidFill>
              <a:effectLst/>
              <a:latin typeface="+mn-lt"/>
              <a:ea typeface="+mn-ea"/>
              <a:cs typeface="+mn-cs"/>
            </a:rPr>
            <a:t>円減となった。これはふるさと寄付金の歳入減に伴い基金積立金</a:t>
          </a:r>
          <a:r>
            <a:rPr kumimoji="1" lang="en-US" altLang="ja-JP" sz="1100">
              <a:solidFill>
                <a:schemeClr val="dk1"/>
              </a:solidFill>
              <a:effectLst/>
              <a:latin typeface="+mn-lt"/>
              <a:ea typeface="+mn-ea"/>
              <a:cs typeface="+mn-cs"/>
            </a:rPr>
            <a:t>190,901</a:t>
          </a:r>
          <a:r>
            <a:rPr kumimoji="1" lang="ja-JP" altLang="ja-JP" sz="1100">
              <a:solidFill>
                <a:schemeClr val="dk1"/>
              </a:solidFill>
              <a:effectLst/>
              <a:latin typeface="+mn-lt"/>
              <a:ea typeface="+mn-ea"/>
              <a:cs typeface="+mn-cs"/>
            </a:rPr>
            <a:t>千円減等によるもの。</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民生費に関しては、住民一人当たりのコストが</a:t>
          </a:r>
          <a:r>
            <a:rPr kumimoji="1" lang="en-US" altLang="ja-JP" sz="1100">
              <a:solidFill>
                <a:schemeClr val="dk1"/>
              </a:solidFill>
              <a:effectLst/>
              <a:latin typeface="+mn-lt"/>
              <a:ea typeface="+mn-ea"/>
              <a:cs typeface="+mn-cs"/>
            </a:rPr>
            <a:t>238,297</a:t>
          </a:r>
          <a:r>
            <a:rPr kumimoji="1" lang="ja-JP" altLang="ja-JP" sz="1100">
              <a:solidFill>
                <a:schemeClr val="dk1"/>
              </a:solidFill>
              <a:effectLst/>
              <a:latin typeface="+mn-lt"/>
              <a:ea typeface="+mn-ea"/>
              <a:cs typeface="+mn-cs"/>
            </a:rPr>
            <a:t>円で前年度と比較すると</a:t>
          </a:r>
          <a:r>
            <a:rPr kumimoji="1" lang="en-US" altLang="ja-JP" sz="1100">
              <a:solidFill>
                <a:schemeClr val="dk1"/>
              </a:solidFill>
              <a:effectLst/>
              <a:latin typeface="+mn-lt"/>
              <a:ea typeface="+mn-ea"/>
              <a:cs typeface="+mn-cs"/>
            </a:rPr>
            <a:t>27,033</a:t>
          </a:r>
          <a:r>
            <a:rPr kumimoji="1" lang="ja-JP" altLang="ja-JP" sz="1100">
              <a:solidFill>
                <a:schemeClr val="dk1"/>
              </a:solidFill>
              <a:effectLst/>
              <a:latin typeface="+mn-lt"/>
              <a:ea typeface="+mn-ea"/>
              <a:cs typeface="+mn-cs"/>
            </a:rPr>
            <a:t>円減となった。これは子育て世帯への臨時特別給付金のほぼ皆減等によるもの。</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農林水産業費は、住民一人当たりのコストが</a:t>
          </a:r>
          <a:r>
            <a:rPr kumimoji="1" lang="en-US" altLang="ja-JP" sz="1100">
              <a:solidFill>
                <a:schemeClr val="dk1"/>
              </a:solidFill>
              <a:effectLst/>
              <a:latin typeface="+mn-lt"/>
              <a:ea typeface="+mn-ea"/>
              <a:cs typeface="+mn-cs"/>
            </a:rPr>
            <a:t>68,399</a:t>
          </a:r>
          <a:r>
            <a:rPr kumimoji="1" lang="ja-JP" altLang="ja-JP" sz="1100">
              <a:solidFill>
                <a:schemeClr val="dk1"/>
              </a:solidFill>
              <a:effectLst/>
              <a:latin typeface="+mn-lt"/>
              <a:ea typeface="+mn-ea"/>
              <a:cs typeface="+mn-cs"/>
            </a:rPr>
            <a:t>円で前年度と比較すると</a:t>
          </a:r>
          <a:r>
            <a:rPr kumimoji="1" lang="en-US" altLang="ja-JP" sz="1100">
              <a:solidFill>
                <a:schemeClr val="dk1"/>
              </a:solidFill>
              <a:effectLst/>
              <a:latin typeface="+mn-lt"/>
              <a:ea typeface="+mn-ea"/>
              <a:cs typeface="+mn-cs"/>
            </a:rPr>
            <a:t>14,584</a:t>
          </a:r>
          <a:r>
            <a:rPr kumimoji="1" lang="ja-JP" altLang="ja-JP" sz="1100">
              <a:solidFill>
                <a:schemeClr val="dk1"/>
              </a:solidFill>
              <a:effectLst/>
              <a:latin typeface="+mn-lt"/>
              <a:ea typeface="+mn-ea"/>
              <a:cs typeface="+mn-cs"/>
            </a:rPr>
            <a:t>円増となっており、類似団体平均と比較しても</a:t>
          </a:r>
          <a:r>
            <a:rPr kumimoji="1" lang="en-US" altLang="ja-JP" sz="1100">
              <a:solidFill>
                <a:schemeClr val="dk1"/>
              </a:solidFill>
              <a:effectLst/>
              <a:latin typeface="+mn-lt"/>
              <a:ea typeface="+mn-ea"/>
              <a:cs typeface="+mn-cs"/>
            </a:rPr>
            <a:t>29,667</a:t>
          </a:r>
          <a:r>
            <a:rPr kumimoji="1" lang="ja-JP" altLang="ja-JP" sz="1100">
              <a:solidFill>
                <a:schemeClr val="dk1"/>
              </a:solidFill>
              <a:effectLst/>
              <a:latin typeface="+mn-lt"/>
              <a:ea typeface="+mn-ea"/>
              <a:cs typeface="+mn-cs"/>
            </a:rPr>
            <a:t>円上回っている。主な要因は、養豚経営体の施設（子豚育成豚舎）整備支援のための「畜産競争力強化整備事業補助金」</a:t>
          </a:r>
          <a:r>
            <a:rPr kumimoji="1" lang="en-US" altLang="ja-JP" sz="1100">
              <a:solidFill>
                <a:schemeClr val="dk1"/>
              </a:solidFill>
              <a:effectLst/>
              <a:latin typeface="+mn-lt"/>
              <a:ea typeface="+mn-ea"/>
              <a:cs typeface="+mn-cs"/>
            </a:rPr>
            <a:t>129,998</a:t>
          </a:r>
          <a:r>
            <a:rPr kumimoji="1" lang="ja-JP" altLang="ja-JP" sz="1100">
              <a:solidFill>
                <a:schemeClr val="dk1"/>
              </a:solidFill>
              <a:effectLst/>
              <a:latin typeface="+mn-lt"/>
              <a:ea typeface="+mn-ea"/>
              <a:cs typeface="+mn-cs"/>
            </a:rPr>
            <a:t>千円の皆増、「飼料価格高騰緊急特別支援事業補助金」</a:t>
          </a:r>
          <a:r>
            <a:rPr kumimoji="1" lang="en-US" altLang="ja-JP" sz="1100">
              <a:solidFill>
                <a:schemeClr val="dk1"/>
              </a:solidFill>
              <a:effectLst/>
              <a:latin typeface="+mn-lt"/>
              <a:ea typeface="+mn-ea"/>
              <a:cs typeface="+mn-cs"/>
            </a:rPr>
            <a:t>66,806</a:t>
          </a:r>
          <a:r>
            <a:rPr kumimoji="1" lang="ja-JP" altLang="ja-JP" sz="1100">
              <a:solidFill>
                <a:schemeClr val="dk1"/>
              </a:solidFill>
              <a:effectLst/>
              <a:latin typeface="+mn-lt"/>
              <a:ea typeface="+mn-ea"/>
              <a:cs typeface="+mn-cs"/>
            </a:rPr>
            <a:t>千円の皆増等によるもの。</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教育費は、住民一人当たりのコストが</a:t>
          </a:r>
          <a:r>
            <a:rPr kumimoji="1" lang="en-US" altLang="ja-JP" sz="1100">
              <a:solidFill>
                <a:schemeClr val="dk1"/>
              </a:solidFill>
              <a:effectLst/>
              <a:latin typeface="+mn-lt"/>
              <a:ea typeface="+mn-ea"/>
              <a:cs typeface="+mn-cs"/>
            </a:rPr>
            <a:t>77,554</a:t>
          </a:r>
          <a:r>
            <a:rPr kumimoji="1" lang="ja-JP" altLang="ja-JP" sz="1100">
              <a:solidFill>
                <a:schemeClr val="dk1"/>
              </a:solidFill>
              <a:effectLst/>
              <a:latin typeface="+mn-lt"/>
              <a:ea typeface="+mn-ea"/>
              <a:cs typeface="+mn-cs"/>
            </a:rPr>
            <a:t>円で前年度と比較すると</a:t>
          </a:r>
          <a:r>
            <a:rPr kumimoji="1" lang="en-US" altLang="ja-JP" sz="1100">
              <a:solidFill>
                <a:schemeClr val="dk1"/>
              </a:solidFill>
              <a:effectLst/>
              <a:latin typeface="+mn-lt"/>
              <a:ea typeface="+mn-ea"/>
              <a:cs typeface="+mn-cs"/>
            </a:rPr>
            <a:t>23,096</a:t>
          </a:r>
          <a:r>
            <a:rPr kumimoji="1" lang="ja-JP" altLang="ja-JP" sz="1100">
              <a:solidFill>
                <a:schemeClr val="dk1"/>
              </a:solidFill>
              <a:effectLst/>
              <a:latin typeface="+mn-lt"/>
              <a:ea typeface="+mn-ea"/>
              <a:cs typeface="+mn-cs"/>
            </a:rPr>
            <a:t>円増となっている。これはえびの市文化センター改修事業費（空調設備等）</a:t>
          </a:r>
          <a:r>
            <a:rPr kumimoji="1" lang="en-US" altLang="ja-JP" sz="1100">
              <a:solidFill>
                <a:schemeClr val="dk1"/>
              </a:solidFill>
              <a:effectLst/>
              <a:latin typeface="+mn-lt"/>
              <a:ea typeface="+mn-ea"/>
              <a:cs typeface="+mn-cs"/>
            </a:rPr>
            <a:t>131,192</a:t>
          </a:r>
          <a:r>
            <a:rPr kumimoji="1" lang="ja-JP" altLang="ja-JP" sz="1100">
              <a:solidFill>
                <a:schemeClr val="dk1"/>
              </a:solidFill>
              <a:effectLst/>
              <a:latin typeface="+mn-lt"/>
              <a:ea typeface="+mn-ea"/>
              <a:cs typeface="+mn-cs"/>
            </a:rPr>
            <a:t>千円の皆増、永山運動公園整備事業工事費</a:t>
          </a:r>
          <a:r>
            <a:rPr kumimoji="1" lang="en-US" altLang="ja-JP" sz="1100">
              <a:solidFill>
                <a:schemeClr val="dk1"/>
              </a:solidFill>
              <a:effectLst/>
              <a:latin typeface="+mn-lt"/>
              <a:ea typeface="+mn-ea"/>
              <a:cs typeface="+mn-cs"/>
            </a:rPr>
            <a:t>128,940</a:t>
          </a:r>
          <a:r>
            <a:rPr kumimoji="1" lang="ja-JP" altLang="ja-JP" sz="1100">
              <a:solidFill>
                <a:schemeClr val="dk1"/>
              </a:solidFill>
              <a:effectLst/>
              <a:latin typeface="+mn-lt"/>
              <a:ea typeface="+mn-ea"/>
              <a:cs typeface="+mn-cs"/>
            </a:rPr>
            <a:t>千円の増等が要因である。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災害復旧費に関しては、住民一人当たりのコストが</a:t>
          </a:r>
          <a:r>
            <a:rPr kumimoji="1" lang="en-US" altLang="ja-JP" sz="1100">
              <a:solidFill>
                <a:schemeClr val="dk1"/>
              </a:solidFill>
              <a:effectLst/>
              <a:latin typeface="+mn-lt"/>
              <a:ea typeface="+mn-ea"/>
              <a:cs typeface="+mn-cs"/>
            </a:rPr>
            <a:t>15,795</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7,544</a:t>
          </a:r>
          <a:r>
            <a:rPr kumimoji="1" lang="ja-JP" altLang="ja-JP" sz="1100">
              <a:solidFill>
                <a:schemeClr val="dk1"/>
              </a:solidFill>
              <a:effectLst/>
              <a:latin typeface="+mn-lt"/>
              <a:ea typeface="+mn-ea"/>
              <a:cs typeface="+mn-cs"/>
            </a:rPr>
            <a:t>円の減となったものの、依然類似団体の約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倍・宮崎県平均の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倍と高い水準となっている。台風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号等の出水期の豪雨被害の拡大が要因となっている。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財政調整基金残高は、前年度の決算剰余金の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百万円を積立てたこと、また一般会計の繰越額がゼロであったため、前年度より約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千万円増額となった。</a:t>
          </a:r>
          <a:endParaRPr lang="ja-JP" altLang="ja-JP" sz="1400">
            <a:effectLst/>
          </a:endParaRPr>
        </a:p>
        <a:p>
          <a:r>
            <a:rPr kumimoji="1" lang="ja-JP" altLang="ja-JP" sz="1100">
              <a:solidFill>
                <a:schemeClr val="dk1"/>
              </a:solidFill>
              <a:effectLst/>
              <a:latin typeface="+mn-lt"/>
              <a:ea typeface="+mn-ea"/>
              <a:cs typeface="+mn-cs"/>
            </a:rPr>
            <a:t>　実質収支額は、対前値度比</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ポイントの減となったが、引き続き黒字状態を維持している。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実質収支は引き続き全ての会計において黒字であり、連結実質赤字比率は算出されなかった。</a:t>
          </a:r>
          <a:endParaRPr lang="ja-JP" altLang="ja-JP" sz="1400">
            <a:effectLst/>
          </a:endParaRPr>
        </a:p>
        <a:p>
          <a:r>
            <a:rPr kumimoji="1" lang="ja-JP" altLang="ja-JP" sz="1100">
              <a:solidFill>
                <a:schemeClr val="dk1"/>
              </a:solidFill>
              <a:effectLst/>
              <a:latin typeface="+mn-lt"/>
              <a:ea typeface="+mn-ea"/>
              <a:cs typeface="+mn-cs"/>
            </a:rPr>
            <a:t>　一般会計に関して、ここ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年において最大</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％、最小</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％の間で推移している。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水道会計は平成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年度以降、病院会計では令和元年度以降標準財政規模比が増となっている要因としては、流動資産中の現金及び預金の額が増となっていることによる。</a:t>
          </a:r>
          <a:endParaRPr lang="ja-JP" altLang="ja-JP" sz="1400">
            <a:effectLst/>
          </a:endParaRPr>
        </a:p>
        <a:p>
          <a:r>
            <a:rPr kumimoji="1" lang="ja-JP" altLang="ja-JP" sz="1100">
              <a:solidFill>
                <a:schemeClr val="dk1"/>
              </a:solidFill>
              <a:effectLst/>
              <a:latin typeface="+mn-lt"/>
              <a:ea typeface="+mn-ea"/>
              <a:cs typeface="+mn-cs"/>
            </a:rPr>
            <a:t>　今後とも特別会計・公営企業会計とも適切な運営に努める。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近年の大型事業実施に伴う元利償還開始により、元利償還金は増加の傾向にある。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年度までは元利償還金は増加することが見込まれている。このため、起債事業の緊急性・必要性を検証し、起債抑制に努める必要がある。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当市では、満期一括償還による地方債借入を行っておらず、満期一括償還の財源を含め、減債基金の積立てを行っていない。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将来負担額における令和元年度以降の公営企業債等繰入見込額の増額は、産業団地整備事業債の借入が主な要因となっている。</a:t>
          </a:r>
          <a:r>
            <a:rPr kumimoji="1" lang="ja-JP" altLang="en-US" sz="1100">
              <a:solidFill>
                <a:schemeClr val="dk1"/>
              </a:solidFill>
              <a:effectLst/>
              <a:latin typeface="+mn-lt"/>
              <a:ea typeface="+mn-ea"/>
              <a:cs typeface="+mn-cs"/>
            </a:rPr>
            <a:t>また、令和４年度４２７百万円の減となった要因は、産業団地の一部区画の売却により、同事業債を一部一括償還したことによる。今後産業団地の売却が進むことにより、この</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は減少する見込みである。　　　　　　　　　　　</a:t>
          </a:r>
          <a:endParaRPr lang="ja-JP" altLang="ja-JP" sz="1400">
            <a:effectLst/>
          </a:endParaRPr>
        </a:p>
        <a:p>
          <a:r>
            <a:rPr kumimoji="1" lang="ja-JP" altLang="ja-JP" sz="1100">
              <a:solidFill>
                <a:schemeClr val="dk1"/>
              </a:solidFill>
              <a:effectLst/>
              <a:latin typeface="+mn-lt"/>
              <a:ea typeface="+mn-ea"/>
              <a:cs typeface="+mn-cs"/>
            </a:rPr>
            <a:t>　今後も大型事業実施に伴う元利償還金の増額が見込まれるため、その他の起債は引き続き抑制を図り、将来に大きな負担を残さない財政運営に努める。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基金積立額が約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千万円に対し、取崩し額が約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千万円であったため、令和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千万円となり、前年度から約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千万円増額となった。</a:t>
          </a:r>
          <a:endParaRPr lang="ja-JP" altLang="ja-JP" sz="1400">
            <a:effectLst/>
          </a:endParaRPr>
        </a:p>
        <a:p>
          <a:r>
            <a:rPr kumimoji="1" lang="ja-JP" altLang="ja-JP" sz="1100">
              <a:solidFill>
                <a:schemeClr val="dk1"/>
              </a:solidFill>
              <a:effectLst/>
              <a:latin typeface="+mn-lt"/>
              <a:ea typeface="+mn-ea"/>
              <a:cs typeface="+mn-cs"/>
            </a:rPr>
            <a:t>　主な増額の要因は、財政調整基金の積増しによるもの。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本的には、それぞれの基金使途目的に基づいて積立て取崩しを行っていくが、喫緊の課題である公共施設の老朽化への対応や、今後実施する大型建設業に備え、公共施設等整備基金を中心に特定目的基金の積立を行っていく方針。</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公共施設等整備基金：公共施設の建設や維持補修に係る財源</a:t>
          </a:r>
          <a:endParaRPr lang="ja-JP" altLang="ja-JP" sz="1400">
            <a:effectLst/>
          </a:endParaRPr>
        </a:p>
        <a:p>
          <a:r>
            <a:rPr kumimoji="1" lang="ja-JP" altLang="ja-JP" sz="1100">
              <a:solidFill>
                <a:schemeClr val="dk1"/>
              </a:solidFill>
              <a:effectLst/>
              <a:latin typeface="+mn-lt"/>
              <a:ea typeface="+mn-ea"/>
              <a:cs typeface="+mn-cs"/>
            </a:rPr>
            <a:t>　心のふるさと基金：心のふるさと寄附金の寄附者が指定した地域福祉の充実・自然環境保全・伝統文化保全に関する事業等の財源</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a:t>
          </a:r>
          <a:endParaRPr lang="ja-JP" altLang="ja-JP" sz="1400">
            <a:effectLst/>
          </a:endParaRPr>
        </a:p>
        <a:p>
          <a:r>
            <a:rPr kumimoji="1" lang="ja-JP" altLang="ja-JP" sz="1100">
              <a:solidFill>
                <a:schemeClr val="dk1"/>
              </a:solidFill>
              <a:effectLst/>
              <a:latin typeface="+mn-lt"/>
              <a:ea typeface="+mn-ea"/>
              <a:cs typeface="+mn-cs"/>
            </a:rPr>
            <a:t>　ぷらいど</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基金：市民が実施するまちづくりを推進するため、市内</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地区の地域運営協議会事業の財源</a:t>
          </a:r>
          <a:endParaRPr lang="ja-JP" altLang="ja-JP" sz="1400">
            <a:effectLst/>
          </a:endParaRPr>
        </a:p>
        <a:p>
          <a:r>
            <a:rPr kumimoji="1" lang="ja-JP" altLang="ja-JP" sz="1100">
              <a:solidFill>
                <a:schemeClr val="dk1"/>
              </a:solidFill>
              <a:effectLst/>
              <a:latin typeface="+mn-lt"/>
              <a:ea typeface="+mn-ea"/>
              <a:cs typeface="+mn-cs"/>
            </a:rPr>
            <a:t>　子育て支援対策基金：第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子以降の保育料無償化給付等に係る事業の財源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心のふるさと寄附金が減少したことにより基金積立金も減少し令和４年度は約５億２千万円であった。一方で基金を取崩しての繰入額（事業への充当額）は約５億７千５百万円となったため、差額の約５千５百万円分基金残高が減少することに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ぷらいど</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基金は、使途目的の事業の財源とするため基金を取崩しているが、現在積立ては行っていないため、年々減少している。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それぞれの基金使途目的に基づいて積立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前年度の決算剰余金の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百万円を積立てたこと、また一般会計への繰入額がゼロであったため、財政調整基金は、前年度より約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災害など不測の事態へ対応するための経費として、また収支の不足等に対応し安定した財政運営を行っていくため、実質収支の黒字を維持し、財政調整基金への積立額を確保していく。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年度の国の通知により、普通交付税で措置された令和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年度の臨時財政対策債の元利償還金の積立分を取崩し</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千円の減となっている。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償還計画に基づきそれぞれの地方債を償還していき、収支のバランスを見ながら積立て、取崩しを行っていく。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602FFC-4D75-47E9-80B2-7D82750A0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DBB7626-3891-40EE-B8DD-ACD456CDF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3BE76E7-1680-4760-A55F-45D2B330711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F025187-483A-4B6C-AA0C-4CD97816294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9DFF972-70DD-4E5A-B119-89E7A0EC225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6E883AA-1E50-4945-B723-B09590C1FAE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52533F5-D0F9-4EFE-AC6C-EC8FDC8A722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FEBCB1B-1FAE-4DE2-A859-7E63B564C9D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381D332-702F-4063-91D5-7E930400D54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B69578E-CEDF-4F05-B753-AE53A47D3BF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7FB28AC-B507-48AE-A376-D1D1C4AC3C2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AEF9CFA-769C-4A1E-AC03-2FFF56374F3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CCC98D8-9565-4A2A-9FD1-B8F4498EC5A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F3573A8-7B5F-4CE8-BAA1-D62092586E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A3EBB95-C01B-41EF-9CDD-7E93662E72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32CD704-532E-4887-AD0A-A5BE85CD8F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E65C416-E195-45AE-A5EB-36A90A872AF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5EFF136-858B-4089-827B-BE6BE4F190E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E98F2D-A7F2-49E4-8AB5-CD7A27ECB7B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74D528B-A33A-42DE-80C6-9DF8D4C365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8FB05A5-298F-478C-BBA1-EC320FFA08B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4B5C1AC-221B-4E8C-947E-65DEEDA82B6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C4F505A-446D-4CED-BE02-DCAE2186634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A7556AA-188C-4D5A-A9E4-E9B33E04F6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22DC9CA-34A8-45AC-AAAB-79B37D90BE7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6D26F94-E10E-412C-A90A-66B9AC6318B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D3A38D5-D9EA-4D23-8F0D-C11CC5915C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DA251D9-CB6D-4710-80B3-5836A73E43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7327BF2-5FE0-492D-B163-CEFE1C4E2A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C0F2EB2-2C64-4021-81B5-DC7D6693EA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EFE9E6D-C913-45BF-A73E-4867D94183F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C010327-D8B3-4793-8C66-04549E0B69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7A9F0B5-067D-42EA-93CD-7801E315D5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8C4057C-D850-43A8-AB65-ADB627D7EC3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3925493-80EA-463E-B02A-A579F02A12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9712CA2-FD6E-48E9-90A6-ABBC1E292D0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545A3CE-2C98-4BBC-8620-C50857914D6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5EE02EB-0351-4CE4-AA6B-A23921D0803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C3CBF51-9314-44F8-ADE7-308C044FF3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75AD3B6-69B2-4617-B365-EE6126789F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88773FB-63C0-4AD8-8943-D4DA98F2207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B8A5D6C-E4A3-4880-A6B5-5DE2A02BEB8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7CA17A9-4DC8-4511-B2D5-959B2A8C835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B9A2A23-89BA-4C84-8B11-66B936B7C8B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27DF791-5610-44E5-B5DF-2CE7E7312F4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384C583-A6FD-4213-A7AE-F5C3C5842E6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6CA2D4D-EF94-44D7-945C-A39EA490C25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E3DA03-03A0-4195-BAF1-318C09E9B3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B7817AB-64E0-4329-A450-8A1D3FD3CC1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544FB0C-484B-4418-9925-E3D1B68D6E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3663BCE-126D-4D4C-922E-F729802A460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621C2E6-FBAB-484B-AC2E-F56977A895C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CDE61D2-146D-4589-89BF-E22DA3E4791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43666C8-5D05-49C4-B0A7-BD7D3F8015A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38019C-50BF-45EE-A05C-3223649BF05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187E0C9-F67F-4FD9-A718-BF9662B410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E1B4F83-782D-40C9-8AA1-1A52E2824A3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当市の有形固定資産減価償却率は類似団体内平均値を下回っているが、前年度より、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年度に策定した「えびの市公共施設個別計画」に基づき、施設総量の適正化及び施設の長寿命化、維持管理を計画的に進めていく必要がある。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DF1BF7F-329B-4AD8-8F82-F68ED11A8E2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AA0317B-CEE5-46DD-880C-540403FFE73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95FB6BF-D5E8-4BCF-8782-563A6D2ED3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5191E4B-0F4C-4D9A-97F7-A00BB57F368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95864FBE-CC35-475D-B866-2802C339D9D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63DDC07-0F58-43FB-8201-6DF8822ABDF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D2D68C8-DBA8-43B1-87CF-4C298923ECB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B51C522-B85C-4029-A8B1-D5CD9B21139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5CADBA6-5A30-4581-AF0B-5BBABFEE38D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FE2C289-483A-4339-96E6-E11053AF0CE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BCD6F5C-011A-4215-85B3-269CD8E7CCC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DC18EDB-0DBE-4BBA-B866-72E6D9ED1CC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A6363F9-714B-4136-B415-3CE744D77F4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1768367-670C-461D-A201-0CAA14E617F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100CB5F-5AE6-47E6-95B2-760BE26018F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00A0C42-64A6-49B3-8E7D-145726E672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a:extLst>
            <a:ext uri="{FF2B5EF4-FFF2-40B4-BE49-F238E27FC236}">
              <a16:creationId xmlns:a16="http://schemas.microsoft.com/office/drawing/2014/main" id="{970949DE-C3EA-4EBA-A228-9FDB8ECD6D4E}"/>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a:extLst>
            <a:ext uri="{FF2B5EF4-FFF2-40B4-BE49-F238E27FC236}">
              <a16:creationId xmlns:a16="http://schemas.microsoft.com/office/drawing/2014/main" id="{72954C0F-7854-4035-BC7C-9C217891D7B1}"/>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a:extLst>
            <a:ext uri="{FF2B5EF4-FFF2-40B4-BE49-F238E27FC236}">
              <a16:creationId xmlns:a16="http://schemas.microsoft.com/office/drawing/2014/main" id="{A57F4B04-52A8-4F6D-8F61-4A326940673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a:extLst>
            <a:ext uri="{FF2B5EF4-FFF2-40B4-BE49-F238E27FC236}">
              <a16:creationId xmlns:a16="http://schemas.microsoft.com/office/drawing/2014/main" id="{1D99E364-42F5-4990-A4FD-8632C540FF2B}"/>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7DC6FE1B-6BA2-4E85-89A4-265900C6A804}"/>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a:extLst>
            <a:ext uri="{FF2B5EF4-FFF2-40B4-BE49-F238E27FC236}">
              <a16:creationId xmlns:a16="http://schemas.microsoft.com/office/drawing/2014/main" id="{3CBA2082-B77B-44B1-80D7-50D000734F22}"/>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61C6E4A4-404B-4A55-90F9-E48B6344CF25}"/>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a:extLst>
            <a:ext uri="{FF2B5EF4-FFF2-40B4-BE49-F238E27FC236}">
              <a16:creationId xmlns:a16="http://schemas.microsoft.com/office/drawing/2014/main" id="{B6B66392-0B11-4A91-B04B-E4B03C9D733D}"/>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3" name="フローチャート: 判断 82">
          <a:extLst>
            <a:ext uri="{FF2B5EF4-FFF2-40B4-BE49-F238E27FC236}">
              <a16:creationId xmlns:a16="http://schemas.microsoft.com/office/drawing/2014/main" id="{6999FA42-BA18-4B22-BF4B-4C8E874FFEA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127E9AF1-4E46-4815-8A78-47EDA8449A2B}"/>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43E394A9-2C17-4213-9AE3-5A7EEB0BEB03}"/>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12B35D3-C670-4A23-8BF9-90F8FF5828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2F39C0F-E8D1-493E-9C4C-1D0294F7AF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14E3D96-888D-45EA-984A-3E6DCACAF9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95019EA-2D55-42EA-BE20-049D0A257B7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AEE8B01-406B-4803-9550-632232ACB5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91" name="楕円 90">
          <a:extLst>
            <a:ext uri="{FF2B5EF4-FFF2-40B4-BE49-F238E27FC236}">
              <a16:creationId xmlns:a16="http://schemas.microsoft.com/office/drawing/2014/main" id="{F91E67AA-475E-4EEA-B286-880B01C90A06}"/>
            </a:ext>
          </a:extLst>
        </xdr:cNvPr>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2" name="有形固定資産減価償却率該当値テキスト">
          <a:extLst>
            <a:ext uri="{FF2B5EF4-FFF2-40B4-BE49-F238E27FC236}">
              <a16:creationId xmlns:a16="http://schemas.microsoft.com/office/drawing/2014/main" id="{8B05BAB6-5427-4A35-A933-344DBB5D6C26}"/>
            </a:ext>
          </a:extLst>
        </xdr:cNvPr>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90064</xdr:rowOff>
    </xdr:from>
    <xdr:to>
      <xdr:col>19</xdr:col>
      <xdr:colOff>187325</xdr:colOff>
      <xdr:row>31</xdr:row>
      <xdr:rowOff>20214</xdr:rowOff>
    </xdr:to>
    <xdr:sp macro="" textlink="">
      <xdr:nvSpPr>
        <xdr:cNvPr id="93" name="楕円 92">
          <a:extLst>
            <a:ext uri="{FF2B5EF4-FFF2-40B4-BE49-F238E27FC236}">
              <a16:creationId xmlns:a16="http://schemas.microsoft.com/office/drawing/2014/main" id="{6136F2EA-7B8C-4CB2-83C0-5BAF894D836A}"/>
            </a:ext>
          </a:extLst>
        </xdr:cNvPr>
        <xdr:cNvSpPr/>
      </xdr:nvSpPr>
      <xdr:spPr>
        <a:xfrm>
          <a:off x="4000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140864</xdr:rowOff>
    </xdr:from>
    <xdr:to>
      <xdr:col>23</xdr:col>
      <xdr:colOff>85725</xdr:colOff>
      <xdr:row>30</xdr:row>
      <xdr:rowOff>149860</xdr:rowOff>
    </xdr:to>
    <xdr:cxnSp macro="">
      <xdr:nvCxnSpPr>
        <xdr:cNvPr id="94" name="直線コネクタ 93">
          <a:extLst>
            <a:ext uri="{FF2B5EF4-FFF2-40B4-BE49-F238E27FC236}">
              <a16:creationId xmlns:a16="http://schemas.microsoft.com/office/drawing/2014/main" id="{43DF2B11-8526-4D1E-BE72-9AC88473D430}"/>
            </a:ext>
          </a:extLst>
        </xdr:cNvPr>
        <xdr:cNvCxnSpPr/>
      </xdr:nvCxnSpPr>
      <xdr:spPr>
        <a:xfrm>
          <a:off x="4051300" y="6055889"/>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95" name="楕円 94">
          <a:extLst>
            <a:ext uri="{FF2B5EF4-FFF2-40B4-BE49-F238E27FC236}">
              <a16:creationId xmlns:a16="http://schemas.microsoft.com/office/drawing/2014/main" id="{6C73EC97-9F3A-45CC-88CA-F49EAC9406FD}"/>
            </a:ext>
          </a:extLst>
        </xdr:cNvPr>
        <xdr:cNvSpPr/>
      </xdr:nvSpPr>
      <xdr:spPr>
        <a:xfrm>
          <a:off x="3238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140864</xdr:rowOff>
    </xdr:from>
    <xdr:to>
      <xdr:col>19</xdr:col>
      <xdr:colOff>136525</xdr:colOff>
      <xdr:row>30</xdr:row>
      <xdr:rowOff>158856</xdr:rowOff>
    </xdr:to>
    <xdr:cxnSp macro="">
      <xdr:nvCxnSpPr>
        <xdr:cNvPr id="96" name="直線コネクタ 95">
          <a:extLst>
            <a:ext uri="{FF2B5EF4-FFF2-40B4-BE49-F238E27FC236}">
              <a16:creationId xmlns:a16="http://schemas.microsoft.com/office/drawing/2014/main" id="{9CF31C4F-534E-4E9E-A44F-98C23190172B}"/>
            </a:ext>
          </a:extLst>
        </xdr:cNvPr>
        <xdr:cNvCxnSpPr/>
      </xdr:nvCxnSpPr>
      <xdr:spPr>
        <a:xfrm flipV="1">
          <a:off x="3289300" y="6055889"/>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a:extLst>
            <a:ext uri="{FF2B5EF4-FFF2-40B4-BE49-F238E27FC236}">
              <a16:creationId xmlns:a16="http://schemas.microsoft.com/office/drawing/2014/main" id="{D42A69C5-4388-45F0-8268-94D92730A7E9}"/>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30</xdr:row>
      <xdr:rowOff>158856</xdr:rowOff>
    </xdr:to>
    <xdr:cxnSp macro="">
      <xdr:nvCxnSpPr>
        <xdr:cNvPr id="98" name="直線コネクタ 97">
          <a:extLst>
            <a:ext uri="{FF2B5EF4-FFF2-40B4-BE49-F238E27FC236}">
              <a16:creationId xmlns:a16="http://schemas.microsoft.com/office/drawing/2014/main" id="{990EA8D6-F064-4EC2-BD6A-AB83205949F6}"/>
            </a:ext>
          </a:extLst>
        </xdr:cNvPr>
        <xdr:cNvCxnSpPr/>
      </xdr:nvCxnSpPr>
      <xdr:spPr>
        <a:xfrm>
          <a:off x="2527300" y="605409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99" name="楕円 98">
          <a:extLst>
            <a:ext uri="{FF2B5EF4-FFF2-40B4-BE49-F238E27FC236}">
              <a16:creationId xmlns:a16="http://schemas.microsoft.com/office/drawing/2014/main" id="{BAEFCBC8-611A-46AD-9FB4-E5C8B3705980}"/>
            </a:ext>
          </a:extLst>
        </xdr:cNvPr>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30</xdr:row>
      <xdr:rowOff>139065</xdr:rowOff>
    </xdr:to>
    <xdr:cxnSp macro="">
      <xdr:nvCxnSpPr>
        <xdr:cNvPr id="100" name="直線コネクタ 99">
          <a:extLst>
            <a:ext uri="{FF2B5EF4-FFF2-40B4-BE49-F238E27FC236}">
              <a16:creationId xmlns:a16="http://schemas.microsoft.com/office/drawing/2014/main" id="{43A5B835-0AC8-44D2-8F6F-BF20CA3FD3A6}"/>
            </a:ext>
          </a:extLst>
        </xdr:cNvPr>
        <xdr:cNvCxnSpPr/>
      </xdr:nvCxnSpPr>
      <xdr:spPr>
        <a:xfrm>
          <a:off x="1765300" y="604329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101" name="n_1aveValue有形固定資産減価償却率">
          <a:extLst>
            <a:ext uri="{FF2B5EF4-FFF2-40B4-BE49-F238E27FC236}">
              <a16:creationId xmlns:a16="http://schemas.microsoft.com/office/drawing/2014/main" id="{91507BF5-E679-4C12-9B9D-FFF977DD330D}"/>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102" name="n_2aveValue有形固定資産減価償却率">
          <a:extLst>
            <a:ext uri="{FF2B5EF4-FFF2-40B4-BE49-F238E27FC236}">
              <a16:creationId xmlns:a16="http://schemas.microsoft.com/office/drawing/2014/main" id="{E0215208-C2C5-4793-9CFA-652C2E40BE37}"/>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85F33E30-A662-4201-9E3A-32569D00C358}"/>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4" name="n_4aveValue有形固定資産減価償却率">
          <a:extLst>
            <a:ext uri="{FF2B5EF4-FFF2-40B4-BE49-F238E27FC236}">
              <a16:creationId xmlns:a16="http://schemas.microsoft.com/office/drawing/2014/main" id="{3E9E4A6D-48D5-452A-871E-5E7703A7D9BA}"/>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105" name="n_1mainValue有形固定資産減価償却率">
          <a:extLst>
            <a:ext uri="{FF2B5EF4-FFF2-40B4-BE49-F238E27FC236}">
              <a16:creationId xmlns:a16="http://schemas.microsoft.com/office/drawing/2014/main" id="{8BC06870-4CA2-44A3-8C83-E0C2246707AF}"/>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106" name="n_2mainValue有形固定資産減価償却率">
          <a:extLst>
            <a:ext uri="{FF2B5EF4-FFF2-40B4-BE49-F238E27FC236}">
              <a16:creationId xmlns:a16="http://schemas.microsoft.com/office/drawing/2014/main" id="{945FF8D4-78A4-4E51-9573-D305D2F3B5AA}"/>
            </a:ext>
          </a:extLst>
        </xdr:cNvPr>
        <xdr:cNvSpPr txBox="1"/>
      </xdr:nvSpPr>
      <xdr:spPr>
        <a:xfrm>
          <a:off x="3086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a:extLst>
            <a:ext uri="{FF2B5EF4-FFF2-40B4-BE49-F238E27FC236}">
              <a16:creationId xmlns:a16="http://schemas.microsoft.com/office/drawing/2014/main" id="{B3F4F887-E962-4417-8F98-71F7A2D79C0D}"/>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8" name="n_4mainValue有形固定資産減価償却率">
          <a:extLst>
            <a:ext uri="{FF2B5EF4-FFF2-40B4-BE49-F238E27FC236}">
              <a16:creationId xmlns:a16="http://schemas.microsoft.com/office/drawing/2014/main" id="{E7F8725C-31C9-4A71-994F-FC185901D64E}"/>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6900B89-4542-4527-B194-96A68F2FB67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6AC7AE8-69B4-47EE-869A-A39C92FDD5E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13D1B93-FA66-42C8-A1F1-78DBD52165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F51701B-07E6-4557-8357-0AEDB1C298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30B7B20-0A1F-4B7C-B2A3-6AE5FB252F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B61CB54-DE36-409C-9541-6FAB469562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92F1A7F-A699-42C8-81D5-5493BD515DE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2ACA098-364F-4E5E-9D3E-BAA2AAFCADF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6498A29-CC6B-4608-B5FF-39156DBD62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8BB4A74-2161-418A-8201-CE1DFB00E9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0785C88-3D17-4F01-A9A4-16ABF98823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7475FDF-C1A1-4F7D-9A01-BFAD11D2DB4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A9B80F9-1D67-4611-8106-05F4E452040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当市の債務償還比率は、県平均・類似団体平均と比較しても大きく下回っている。今後も引き続き、公債費の適正化に努めていく。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C905C9A-FB05-458A-A41E-B4334F8736A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C354FDC-FD0A-4256-8F90-C3ECA850DE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2E54C21-732D-4D23-8C63-93A5B3AE420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2B2C600-4D0C-466E-AC91-247911F2E53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3CE15143-2A6A-4DEB-9CC1-4BDA09CEAE0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4C14A54-087D-4C40-A4C0-A7666AAEB50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5BAB3254-8E04-43CE-B430-97454951EAF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4ACAA05-2021-4BB7-94A2-45357C2D029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B614869-DA3D-4C2F-8E64-C4C143B83BE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8C3B99E-2961-4787-8A3D-EE12AE10041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537D5EE9-714B-4690-98C0-7A517B979C8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7773C0CC-C210-4B32-B10F-746A0F4D3B4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74C6B198-9100-48FB-BF4C-6079A22CECD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B1CED15-7122-452A-ABF5-F56D3253B7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EC7571C-4E64-446E-AD50-1EBE5F96A3A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a:extLst>
            <a:ext uri="{FF2B5EF4-FFF2-40B4-BE49-F238E27FC236}">
              <a16:creationId xmlns:a16="http://schemas.microsoft.com/office/drawing/2014/main" id="{EE3F66C6-4E05-44BF-B135-002771F8D52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a:extLst>
            <a:ext uri="{FF2B5EF4-FFF2-40B4-BE49-F238E27FC236}">
              <a16:creationId xmlns:a16="http://schemas.microsoft.com/office/drawing/2014/main" id="{5F4CD4E4-F368-4EAB-963C-D98929491A5E}"/>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a:extLst>
            <a:ext uri="{FF2B5EF4-FFF2-40B4-BE49-F238E27FC236}">
              <a16:creationId xmlns:a16="http://schemas.microsoft.com/office/drawing/2014/main" id="{916C0234-B91D-4347-89FE-C577D1CEF28C}"/>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D126F134-7C56-41EF-95B0-3DE699D5736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39447CB2-73A0-448C-A99F-538E0B396C1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a:extLst>
            <a:ext uri="{FF2B5EF4-FFF2-40B4-BE49-F238E27FC236}">
              <a16:creationId xmlns:a16="http://schemas.microsoft.com/office/drawing/2014/main" id="{03F18D52-D4E1-44FC-B81C-E6D3B29B4CA2}"/>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a:extLst>
            <a:ext uri="{FF2B5EF4-FFF2-40B4-BE49-F238E27FC236}">
              <a16:creationId xmlns:a16="http://schemas.microsoft.com/office/drawing/2014/main" id="{A08D7A56-3AE2-4608-978C-C2DC45BBE9E6}"/>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a:extLst>
            <a:ext uri="{FF2B5EF4-FFF2-40B4-BE49-F238E27FC236}">
              <a16:creationId xmlns:a16="http://schemas.microsoft.com/office/drawing/2014/main" id="{49169107-A86C-4C57-9965-93B761774FE4}"/>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5" name="フローチャート: 判断 144">
          <a:extLst>
            <a:ext uri="{FF2B5EF4-FFF2-40B4-BE49-F238E27FC236}">
              <a16:creationId xmlns:a16="http://schemas.microsoft.com/office/drawing/2014/main" id="{8FFD6231-1117-4D24-9097-4714F9E35C31}"/>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6" name="フローチャート: 判断 145">
          <a:extLst>
            <a:ext uri="{FF2B5EF4-FFF2-40B4-BE49-F238E27FC236}">
              <a16:creationId xmlns:a16="http://schemas.microsoft.com/office/drawing/2014/main" id="{BC2698BB-A3FF-4DBD-9507-07F6EB9C61BB}"/>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7" name="フローチャート: 判断 146">
          <a:extLst>
            <a:ext uri="{FF2B5EF4-FFF2-40B4-BE49-F238E27FC236}">
              <a16:creationId xmlns:a16="http://schemas.microsoft.com/office/drawing/2014/main" id="{C33CF8BD-3417-46FE-9F63-CAFB161DD1CE}"/>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AEF688A-C655-4F60-96EA-CDBEC14480D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1628F9A-0084-4EED-B4DE-E4511609C7B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D838418-26A3-403F-840E-CF666A8080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B1E94CD-8E11-4578-8EB7-114F0EB70BB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4542989-5349-4D2F-8ABC-77F2B1E169F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64855</xdr:rowOff>
    </xdr:from>
    <xdr:to>
      <xdr:col>76</xdr:col>
      <xdr:colOff>73025</xdr:colOff>
      <xdr:row>28</xdr:row>
      <xdr:rowOff>166455</xdr:rowOff>
    </xdr:to>
    <xdr:sp macro="" textlink="">
      <xdr:nvSpPr>
        <xdr:cNvPr id="153" name="楕円 152">
          <a:extLst>
            <a:ext uri="{FF2B5EF4-FFF2-40B4-BE49-F238E27FC236}">
              <a16:creationId xmlns:a16="http://schemas.microsoft.com/office/drawing/2014/main" id="{4D4D356F-6F9D-46C6-A9D6-F45F63091D8C}"/>
            </a:ext>
          </a:extLst>
        </xdr:cNvPr>
        <xdr:cNvSpPr/>
      </xdr:nvSpPr>
      <xdr:spPr>
        <a:xfrm>
          <a:off x="14744700" y="5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87732</xdr:rowOff>
    </xdr:from>
    <xdr:ext cx="469744" cy="259045"/>
    <xdr:sp macro="" textlink="">
      <xdr:nvSpPr>
        <xdr:cNvPr id="154" name="債務償還比率該当値テキスト">
          <a:extLst>
            <a:ext uri="{FF2B5EF4-FFF2-40B4-BE49-F238E27FC236}">
              <a16:creationId xmlns:a16="http://schemas.microsoft.com/office/drawing/2014/main" id="{4120C138-CEA5-49A6-9628-15BE9A6C827E}"/>
            </a:ext>
          </a:extLst>
        </xdr:cNvPr>
        <xdr:cNvSpPr txBox="1"/>
      </xdr:nvSpPr>
      <xdr:spPr>
        <a:xfrm>
          <a:off x="14846300" y="54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105636</xdr:rowOff>
    </xdr:from>
    <xdr:to>
      <xdr:col>72</xdr:col>
      <xdr:colOff>123825</xdr:colOff>
      <xdr:row>29</xdr:row>
      <xdr:rowOff>35786</xdr:rowOff>
    </xdr:to>
    <xdr:sp macro="" textlink="">
      <xdr:nvSpPr>
        <xdr:cNvPr id="155" name="楕円 154">
          <a:extLst>
            <a:ext uri="{FF2B5EF4-FFF2-40B4-BE49-F238E27FC236}">
              <a16:creationId xmlns:a16="http://schemas.microsoft.com/office/drawing/2014/main" id="{62FA1486-D5A2-4D8A-B286-8C65032DDC5E}"/>
            </a:ext>
          </a:extLst>
        </xdr:cNvPr>
        <xdr:cNvSpPr/>
      </xdr:nvSpPr>
      <xdr:spPr>
        <a:xfrm>
          <a:off x="14033500" y="5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115655</xdr:rowOff>
    </xdr:from>
    <xdr:to>
      <xdr:col>76</xdr:col>
      <xdr:colOff>22225</xdr:colOff>
      <xdr:row>28</xdr:row>
      <xdr:rowOff>156436</xdr:rowOff>
    </xdr:to>
    <xdr:cxnSp macro="">
      <xdr:nvCxnSpPr>
        <xdr:cNvPr id="156" name="直線コネクタ 155">
          <a:extLst>
            <a:ext uri="{FF2B5EF4-FFF2-40B4-BE49-F238E27FC236}">
              <a16:creationId xmlns:a16="http://schemas.microsoft.com/office/drawing/2014/main" id="{615A6EE8-EC85-410E-8FF3-49279915194F}"/>
            </a:ext>
          </a:extLst>
        </xdr:cNvPr>
        <xdr:cNvCxnSpPr/>
      </xdr:nvCxnSpPr>
      <xdr:spPr>
        <a:xfrm flipV="1">
          <a:off x="14084300" y="5687780"/>
          <a:ext cx="711200" cy="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76920</xdr:rowOff>
    </xdr:from>
    <xdr:to>
      <xdr:col>68</xdr:col>
      <xdr:colOff>123825</xdr:colOff>
      <xdr:row>30</xdr:row>
      <xdr:rowOff>7070</xdr:rowOff>
    </xdr:to>
    <xdr:sp macro="" textlink="">
      <xdr:nvSpPr>
        <xdr:cNvPr id="157" name="楕円 156">
          <a:extLst>
            <a:ext uri="{FF2B5EF4-FFF2-40B4-BE49-F238E27FC236}">
              <a16:creationId xmlns:a16="http://schemas.microsoft.com/office/drawing/2014/main" id="{0C06CFDD-A6F5-43E0-9BAD-F7F987757A56}"/>
            </a:ext>
          </a:extLst>
        </xdr:cNvPr>
        <xdr:cNvSpPr/>
      </xdr:nvSpPr>
      <xdr:spPr>
        <a:xfrm>
          <a:off x="13271500" y="58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156436</xdr:rowOff>
    </xdr:from>
    <xdr:to>
      <xdr:col>72</xdr:col>
      <xdr:colOff>73025</xdr:colOff>
      <xdr:row>29</xdr:row>
      <xdr:rowOff>127720</xdr:rowOff>
    </xdr:to>
    <xdr:cxnSp macro="">
      <xdr:nvCxnSpPr>
        <xdr:cNvPr id="158" name="直線コネクタ 157">
          <a:extLst>
            <a:ext uri="{FF2B5EF4-FFF2-40B4-BE49-F238E27FC236}">
              <a16:creationId xmlns:a16="http://schemas.microsoft.com/office/drawing/2014/main" id="{82DB6075-8B46-4896-A956-F9B22B10FB9D}"/>
            </a:ext>
          </a:extLst>
        </xdr:cNvPr>
        <xdr:cNvCxnSpPr/>
      </xdr:nvCxnSpPr>
      <xdr:spPr>
        <a:xfrm flipV="1">
          <a:off x="13322300" y="5728561"/>
          <a:ext cx="762000" cy="1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58688</xdr:rowOff>
    </xdr:from>
    <xdr:to>
      <xdr:col>64</xdr:col>
      <xdr:colOff>123825</xdr:colOff>
      <xdr:row>29</xdr:row>
      <xdr:rowOff>160288</xdr:rowOff>
    </xdr:to>
    <xdr:sp macro="" textlink="">
      <xdr:nvSpPr>
        <xdr:cNvPr id="159" name="楕円 158">
          <a:extLst>
            <a:ext uri="{FF2B5EF4-FFF2-40B4-BE49-F238E27FC236}">
              <a16:creationId xmlns:a16="http://schemas.microsoft.com/office/drawing/2014/main" id="{F1729658-3F86-4D32-ABDA-2C2D86AC1FE5}"/>
            </a:ext>
          </a:extLst>
        </xdr:cNvPr>
        <xdr:cNvSpPr/>
      </xdr:nvSpPr>
      <xdr:spPr>
        <a:xfrm>
          <a:off x="12509500" y="58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109488</xdr:rowOff>
    </xdr:from>
    <xdr:to>
      <xdr:col>68</xdr:col>
      <xdr:colOff>73025</xdr:colOff>
      <xdr:row>29</xdr:row>
      <xdr:rowOff>127720</xdr:rowOff>
    </xdr:to>
    <xdr:cxnSp macro="">
      <xdr:nvCxnSpPr>
        <xdr:cNvPr id="160" name="直線コネクタ 159">
          <a:extLst>
            <a:ext uri="{FF2B5EF4-FFF2-40B4-BE49-F238E27FC236}">
              <a16:creationId xmlns:a16="http://schemas.microsoft.com/office/drawing/2014/main" id="{1B938B84-A620-42F5-A8F2-8443840E5355}"/>
            </a:ext>
          </a:extLst>
        </xdr:cNvPr>
        <xdr:cNvCxnSpPr/>
      </xdr:nvCxnSpPr>
      <xdr:spPr>
        <a:xfrm>
          <a:off x="12560300" y="5853063"/>
          <a:ext cx="762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67973</xdr:rowOff>
    </xdr:from>
    <xdr:to>
      <xdr:col>60</xdr:col>
      <xdr:colOff>123825</xdr:colOff>
      <xdr:row>28</xdr:row>
      <xdr:rowOff>169573</xdr:rowOff>
    </xdr:to>
    <xdr:sp macro="" textlink="">
      <xdr:nvSpPr>
        <xdr:cNvPr id="161" name="楕円 160">
          <a:extLst>
            <a:ext uri="{FF2B5EF4-FFF2-40B4-BE49-F238E27FC236}">
              <a16:creationId xmlns:a16="http://schemas.microsoft.com/office/drawing/2014/main" id="{1DA24111-007D-4D19-B437-0BE19F82CE66}"/>
            </a:ext>
          </a:extLst>
        </xdr:cNvPr>
        <xdr:cNvSpPr/>
      </xdr:nvSpPr>
      <xdr:spPr>
        <a:xfrm>
          <a:off x="11747500" y="56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118773</xdr:rowOff>
    </xdr:from>
    <xdr:to>
      <xdr:col>64</xdr:col>
      <xdr:colOff>73025</xdr:colOff>
      <xdr:row>29</xdr:row>
      <xdr:rowOff>109488</xdr:rowOff>
    </xdr:to>
    <xdr:cxnSp macro="">
      <xdr:nvCxnSpPr>
        <xdr:cNvPr id="162" name="直線コネクタ 161">
          <a:extLst>
            <a:ext uri="{FF2B5EF4-FFF2-40B4-BE49-F238E27FC236}">
              <a16:creationId xmlns:a16="http://schemas.microsoft.com/office/drawing/2014/main" id="{6D7C4DDF-A40E-45DC-B834-988CECD935B9}"/>
            </a:ext>
          </a:extLst>
        </xdr:cNvPr>
        <xdr:cNvCxnSpPr/>
      </xdr:nvCxnSpPr>
      <xdr:spPr>
        <a:xfrm>
          <a:off x="11798300" y="5690898"/>
          <a:ext cx="762000" cy="16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a:extLst>
            <a:ext uri="{FF2B5EF4-FFF2-40B4-BE49-F238E27FC236}">
              <a16:creationId xmlns:a16="http://schemas.microsoft.com/office/drawing/2014/main" id="{A1A848B8-1581-4DF6-A02E-9D15F1393B75}"/>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4" name="n_2aveValue債務償還比率">
          <a:extLst>
            <a:ext uri="{FF2B5EF4-FFF2-40B4-BE49-F238E27FC236}">
              <a16:creationId xmlns:a16="http://schemas.microsoft.com/office/drawing/2014/main" id="{AE83B75F-60A0-4858-A70E-20CF3070666C}"/>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5" name="n_3aveValue債務償還比率">
          <a:extLst>
            <a:ext uri="{FF2B5EF4-FFF2-40B4-BE49-F238E27FC236}">
              <a16:creationId xmlns:a16="http://schemas.microsoft.com/office/drawing/2014/main" id="{DB35E49C-C898-4B3F-BEF2-E5E8EA3E905E}"/>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6" name="n_4aveValue債務償還比率">
          <a:extLst>
            <a:ext uri="{FF2B5EF4-FFF2-40B4-BE49-F238E27FC236}">
              <a16:creationId xmlns:a16="http://schemas.microsoft.com/office/drawing/2014/main" id="{BC52452F-BA21-429B-BB62-99BE8D7BD1B6}"/>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52313</xdr:rowOff>
    </xdr:from>
    <xdr:ext cx="469744" cy="259045"/>
    <xdr:sp macro="" textlink="">
      <xdr:nvSpPr>
        <xdr:cNvPr id="167" name="n_1mainValue債務償還比率">
          <a:extLst>
            <a:ext uri="{FF2B5EF4-FFF2-40B4-BE49-F238E27FC236}">
              <a16:creationId xmlns:a16="http://schemas.microsoft.com/office/drawing/2014/main" id="{1D3FA2C6-C561-4956-9FA9-017112B27ECB}"/>
            </a:ext>
          </a:extLst>
        </xdr:cNvPr>
        <xdr:cNvSpPr txBox="1"/>
      </xdr:nvSpPr>
      <xdr:spPr>
        <a:xfrm>
          <a:off x="13836727" y="545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23597</xdr:rowOff>
    </xdr:from>
    <xdr:ext cx="469744" cy="259045"/>
    <xdr:sp macro="" textlink="">
      <xdr:nvSpPr>
        <xdr:cNvPr id="168" name="n_2mainValue債務償還比率">
          <a:extLst>
            <a:ext uri="{FF2B5EF4-FFF2-40B4-BE49-F238E27FC236}">
              <a16:creationId xmlns:a16="http://schemas.microsoft.com/office/drawing/2014/main" id="{A944A7F8-9FD2-4424-9DE7-FE29BB2333D2}"/>
            </a:ext>
          </a:extLst>
        </xdr:cNvPr>
        <xdr:cNvSpPr txBox="1"/>
      </xdr:nvSpPr>
      <xdr:spPr>
        <a:xfrm>
          <a:off x="13087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5365</xdr:rowOff>
    </xdr:from>
    <xdr:ext cx="469744" cy="259045"/>
    <xdr:sp macro="" textlink="">
      <xdr:nvSpPr>
        <xdr:cNvPr id="169" name="n_3mainValue債務償還比率">
          <a:extLst>
            <a:ext uri="{FF2B5EF4-FFF2-40B4-BE49-F238E27FC236}">
              <a16:creationId xmlns:a16="http://schemas.microsoft.com/office/drawing/2014/main" id="{71B09175-0D12-478B-8CFE-D2565FDB8723}"/>
            </a:ext>
          </a:extLst>
        </xdr:cNvPr>
        <xdr:cNvSpPr txBox="1"/>
      </xdr:nvSpPr>
      <xdr:spPr>
        <a:xfrm>
          <a:off x="12325427" y="557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14650</xdr:rowOff>
    </xdr:from>
    <xdr:ext cx="469744" cy="259045"/>
    <xdr:sp macro="" textlink="">
      <xdr:nvSpPr>
        <xdr:cNvPr id="170" name="n_4mainValue債務償還比率">
          <a:extLst>
            <a:ext uri="{FF2B5EF4-FFF2-40B4-BE49-F238E27FC236}">
              <a16:creationId xmlns:a16="http://schemas.microsoft.com/office/drawing/2014/main" id="{184E1329-7348-4AE5-8505-BE8C5B568D53}"/>
            </a:ext>
          </a:extLst>
        </xdr:cNvPr>
        <xdr:cNvSpPr txBox="1"/>
      </xdr:nvSpPr>
      <xdr:spPr>
        <a:xfrm>
          <a:off x="11563427" y="541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30EB216-29DB-4FED-9E2F-0BEF9833C0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2D30347-58A7-4BB8-8E58-156E62803CD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DBFAF50-1068-4753-8E18-F13ACB2DEE0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061963D-8672-4437-9DA5-218B86356CB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D1C090D-18E8-41AF-BEB7-0A1D0836278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A44885A-DAEC-44A0-91BC-8DC06C3B27A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C61030-6F26-4636-ABB3-9A9901AF90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B7E0D4-0EE5-4B70-8EF5-934826E119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CD4F03-72EB-4383-BEDE-E8CC8ADA32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CF0308-DFD0-4287-9F93-629B12ED52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19AF8F-559E-4640-8EE1-A07FE05439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6D6318-F361-45BC-A968-DBC7AF4881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B1B8AE-7E2E-4347-BC34-530F9A022C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485508-0766-46F8-81A3-46F65CA45A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DE1B14-92C4-44BB-917C-239797C90A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82BCD9-86DE-4C26-BF4D-166C5844BC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8C659F-BBC6-4286-A864-279CD6988E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12C552-04C6-4A9C-B337-8278F0E81C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29DCA7-B8AE-42F9-96F7-882FFDAB85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42F756-B14A-4951-A4D0-F1291DF6AF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BA244C-142F-434A-8623-C8F3148200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2BDB8A-CEEE-4585-B02A-A5CE0298F1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0A057D-A48F-4F65-BA03-77E5AC73B8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D86725-7750-4D58-ACBE-413F935DBB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294A1C-8F67-483C-9192-254483E5CD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193A1A-5FFC-4519-842F-4DEA341A3B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0B97AD-473D-4838-AE2D-9C5716A84E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CCDD65-96E3-4845-BF8B-103B379F427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BFBD81-129F-4F83-9825-8B192641A6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4E23AD-81FB-4D67-B158-2748580B6D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671EFD-EEB0-40AF-A591-3BBB0BDBDC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680B87-2CAB-4DA2-9B8D-B96BA6A2A5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5D5595-5BC5-49D9-9225-81948444FD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1A37DD-917D-4F6B-A6D2-9F17B42FB8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D99097-B204-4CF4-9768-595393D354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A6583E-925E-4EFE-9855-A4840CFBD5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0577EB-AC27-4A9F-95BA-1874874594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CCB277-F989-4500-8CF1-60B4726FE2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04D4CB-5553-49FA-B775-D10D816144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3992AD-CF62-4157-B9C8-F57498C3C5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667336-8FB7-48E7-996B-5A470C349C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2EE77E-A15A-49EC-AC54-FC7F01E68A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12245A-0494-4853-B859-B2BD6061A7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285A01-131B-468B-813D-A1F43C4707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EE625C-1668-4D7B-8225-46605756B3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763ED9-75E9-407E-949E-5A98FCFF97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4B197F-819B-4373-AA01-E1AF06A659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888271-3496-4ADF-9741-9934AB6FDC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F54C6D-C925-4EBF-A0A8-5CA8D01B1AA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B6C53F-B9E5-4912-A4CE-1697B314DF1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4E4902D-365D-4FDF-91CB-DA20EFDD448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CF7F34D-5D3C-4882-B81F-A5F73A6A1C0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D85C9D-8221-4E61-B932-EA05CB46037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BE4803A-517A-4840-BE4A-31609325300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1D44CA-0454-4EC9-AB0E-002F29BB81E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DF14602-0C9D-41B7-9DC1-93CCF503D29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CC1311-C636-497C-BA26-D59906B9B10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02FBAA1-807F-4604-882C-71A07A871EB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680307D-0B2F-4103-A600-B1698D318C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6F4498-8CA9-479D-8B57-75582E0BCFA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D44F775-60DA-49F9-BD4A-69517C7574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4422A7EB-5D61-4F95-8DDE-BC58444D46BA}"/>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53B29822-94EC-4359-8A8E-5EEABE1E614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CEA5DE55-6E4D-4D69-90ED-73C789D47FA2}"/>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B7ABFE28-9E17-42DB-86E4-B59167687EA8}"/>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49670311-D5AC-4D36-861A-2477F3B375F7}"/>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1F1C2403-D06D-4914-BEE8-3BAA0D7CD090}"/>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D0CE7F24-9041-4EB5-A9C4-ED3B94B43889}"/>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B4121CF-CC61-4C55-8FDE-AE6EBF8D14BB}"/>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69F33ECA-282F-4BF5-A59B-CD8006B4ACAC}"/>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C395AC7E-753C-47EB-B6F9-A9DA56880C8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5E3FE5E4-2784-4465-85A4-8F051738655C}"/>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251608-6453-4D94-A59F-DB4E2E5632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A765DE-8EBD-4C5C-8B3D-BC181D22EA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D8F82D-73F6-4750-A1BD-C0FB96CD21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4899DE-717A-4EA7-98B7-DC76F3CE0C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7B31D3-7E76-475C-B50D-C35F70F18D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a:extLst>
            <a:ext uri="{FF2B5EF4-FFF2-40B4-BE49-F238E27FC236}">
              <a16:creationId xmlns:a16="http://schemas.microsoft.com/office/drawing/2014/main" id="{279EB638-1073-44B2-B679-74B81531197C}"/>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514AF29D-096B-4182-8D42-291B2535E146}"/>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56C0CD1B-352C-4FE5-BA1D-A082BF6C7C71}"/>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144780</xdr:rowOff>
    </xdr:to>
    <xdr:cxnSp macro="">
      <xdr:nvCxnSpPr>
        <xdr:cNvPr id="76" name="直線コネクタ 75">
          <a:extLst>
            <a:ext uri="{FF2B5EF4-FFF2-40B4-BE49-F238E27FC236}">
              <a16:creationId xmlns:a16="http://schemas.microsoft.com/office/drawing/2014/main" id="{57B5F4D6-DB58-4A33-806F-4F5E8B5B3834}"/>
            </a:ext>
          </a:extLst>
        </xdr:cNvPr>
        <xdr:cNvCxnSpPr/>
      </xdr:nvCxnSpPr>
      <xdr:spPr>
        <a:xfrm>
          <a:off x="3797300" y="6459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C78C2DE1-E93E-47E3-A7E5-044E768DDC0E}"/>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04D9768C-F9B7-4D87-92BB-E53B47A27E53}"/>
            </a:ext>
          </a:extLst>
        </xdr:cNvPr>
        <xdr:cNvCxnSpPr/>
      </xdr:nvCxnSpPr>
      <xdr:spPr>
        <a:xfrm>
          <a:off x="2908300" y="64331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E5AD1CEF-7F72-45A1-B6B5-C24F570671CD}"/>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0B801B09-DC2E-4036-B137-A7DFDA59BE08}"/>
            </a:ext>
          </a:extLst>
        </xdr:cNvPr>
        <xdr:cNvCxnSpPr/>
      </xdr:nvCxnSpPr>
      <xdr:spPr>
        <a:xfrm>
          <a:off x="2019300" y="63360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a:extLst>
            <a:ext uri="{FF2B5EF4-FFF2-40B4-BE49-F238E27FC236}">
              <a16:creationId xmlns:a16="http://schemas.microsoft.com/office/drawing/2014/main" id="{785E39D4-04D3-432E-84C5-5EE42E4B93B5}"/>
            </a:ext>
          </a:extLst>
        </xdr:cNvPr>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C21C7B44-5E41-473C-AAC2-665EA8FA4180}"/>
            </a:ext>
          </a:extLst>
        </xdr:cNvPr>
        <xdr:cNvCxnSpPr/>
      </xdr:nvCxnSpPr>
      <xdr:spPr>
        <a:xfrm flipV="1">
          <a:off x="1130300" y="6336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4D57C6C-4B35-4EF2-BAAA-50A439787FBA}"/>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4939E0F5-1C07-4C77-A4E5-7085A8D93707}"/>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653F043D-882E-44D5-B772-970A2CD48AA8}"/>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BA878B9D-8849-4947-A347-F8BE09D61B79}"/>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DAD3DF5F-60F8-4AD3-A7F8-F36C3B91264A}"/>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C1E5DBD0-3AAA-4B93-8155-4F1F5839E5D2}"/>
            </a:ext>
          </a:extLst>
        </xdr:cNvPr>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1D4A18DE-A81C-4D13-AEC6-FA2C71049E3B}"/>
            </a:ext>
          </a:extLst>
        </xdr:cNvPr>
        <xdr:cNvSpPr txBox="1"/>
      </xdr:nvSpPr>
      <xdr:spPr>
        <a:xfrm>
          <a:off x="1816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CF8F1354-7006-4705-ACD8-FF77B04C0E8D}"/>
            </a:ext>
          </a:extLst>
        </xdr:cNvPr>
        <xdr:cNvSpPr txBox="1"/>
      </xdr:nvSpPr>
      <xdr:spPr>
        <a:xfrm>
          <a:off x="927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449FEBE-1520-4C93-A5AC-F35B1BA939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DBCEB73-94DE-4287-A5D9-8B6259B406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4016274-66C2-4900-AC93-13C0C4588B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8F1B2D1-26A6-47CD-8656-2C7DE6D3EC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8769BDC-A4BD-44D3-B5B0-2BC728A565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665D8C5-4BB2-49D6-9E32-B22B70CE29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C80F3FE-6C64-41ED-A0AD-D2C812B0B2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5E9AFDB-D5C0-4D84-850A-5ADE7FD795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279EB67-DBD1-4CC6-9E08-176A5A837A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B718CF9-DF7C-4745-BF8E-D465CF9143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F4A711A-5EA5-4585-B7A8-A52760FD43C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E56A05E-4E1B-4211-AABD-CCECBD8E364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01E8F10-2EA9-4046-A695-A321C26935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C6F58656-AADA-4FD7-988F-637BB81B0CA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A193DB3-CE0D-413E-9FB1-C641E02078B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BE78E5C1-1E46-4858-B851-58157FFF5E8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A1E456C-9425-4258-A31E-3D50F5B5DD2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4392CB36-0577-4883-B1EF-C69A0C36032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05358B5-6131-4045-8048-DE3F69ED8C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267E2B2-DD8D-4E0F-A9D2-C9CAC719369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37CD0D8-7D69-4B70-AA70-EE1651A508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29575EBE-E3E2-453E-87CE-B226410CD546}"/>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CF6F8B10-71C2-4668-BBB5-BEFF1FBEADCD}"/>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B2BF4B19-F14F-4AD8-9B12-7020B93578B9}"/>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DA3AADA2-F4FA-4033-AE57-4B91A3CEB38F}"/>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197BF141-729F-47D1-B949-772BD6CC8E53}"/>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C29B44EB-CB4C-4A16-B1B6-941F60DC5416}"/>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3416E84F-FE1A-4541-87C9-A2FE85870E91}"/>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92003642-B145-4382-AD02-CF83484426C2}"/>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6529FE9-C2F9-427C-9CEC-CE9BBD8FA7BC}"/>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9CB3F280-A0EC-48C2-A8F5-F99A034A1E4C}"/>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2CCB82FF-A0EE-406E-9132-A484D436129B}"/>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FAB90EF-E613-46DE-ADD5-B87AE430F9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0EFFBC4-F916-4F98-AEB1-11EB4085FB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C31F65-2FC6-4271-B8EF-FC6EE37223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F4DA57-5D69-4862-B36D-F55AA6EA7C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F81153-8FAC-4778-BEB6-6AC69BA1CA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165202</xdr:rowOff>
    </xdr:from>
    <xdr:to>
      <xdr:col>55</xdr:col>
      <xdr:colOff>50800</xdr:colOff>
      <xdr:row>39</xdr:row>
      <xdr:rowOff>95352</xdr:rowOff>
    </xdr:to>
    <xdr:sp macro="" textlink="">
      <xdr:nvSpPr>
        <xdr:cNvPr id="128" name="楕円 127">
          <a:extLst>
            <a:ext uri="{FF2B5EF4-FFF2-40B4-BE49-F238E27FC236}">
              <a16:creationId xmlns:a16="http://schemas.microsoft.com/office/drawing/2014/main" id="{0B10E431-504B-4802-B168-0AF6FE55E9F0}"/>
            </a:ext>
          </a:extLst>
        </xdr:cNvPr>
        <xdr:cNvSpPr/>
      </xdr:nvSpPr>
      <xdr:spPr>
        <a:xfrm>
          <a:off x="10426700" y="66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16629</xdr:rowOff>
    </xdr:from>
    <xdr:ext cx="534377" cy="259045"/>
    <xdr:sp macro="" textlink="">
      <xdr:nvSpPr>
        <xdr:cNvPr id="129" name="【道路】&#10;一人当たり延長該当値テキスト">
          <a:extLst>
            <a:ext uri="{FF2B5EF4-FFF2-40B4-BE49-F238E27FC236}">
              <a16:creationId xmlns:a16="http://schemas.microsoft.com/office/drawing/2014/main" id="{74A3CA6C-1703-4031-920E-D56AFEAB2CFC}"/>
            </a:ext>
          </a:extLst>
        </xdr:cNvPr>
        <xdr:cNvSpPr txBox="1"/>
      </xdr:nvSpPr>
      <xdr:spPr>
        <a:xfrm>
          <a:off x="10515600" y="65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170862</xdr:rowOff>
    </xdr:from>
    <xdr:to>
      <xdr:col>50</xdr:col>
      <xdr:colOff>165100</xdr:colOff>
      <xdr:row>39</xdr:row>
      <xdr:rowOff>101012</xdr:rowOff>
    </xdr:to>
    <xdr:sp macro="" textlink="">
      <xdr:nvSpPr>
        <xdr:cNvPr id="130" name="楕円 129">
          <a:extLst>
            <a:ext uri="{FF2B5EF4-FFF2-40B4-BE49-F238E27FC236}">
              <a16:creationId xmlns:a16="http://schemas.microsoft.com/office/drawing/2014/main" id="{7FE83EE9-EF99-414D-9353-0271A6940FBB}"/>
            </a:ext>
          </a:extLst>
        </xdr:cNvPr>
        <xdr:cNvSpPr/>
      </xdr:nvSpPr>
      <xdr:spPr>
        <a:xfrm>
          <a:off x="9588500" y="668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44552</xdr:rowOff>
    </xdr:from>
    <xdr:to>
      <xdr:col>55</xdr:col>
      <xdr:colOff>0</xdr:colOff>
      <xdr:row>39</xdr:row>
      <xdr:rowOff>50212</xdr:rowOff>
    </xdr:to>
    <xdr:cxnSp macro="">
      <xdr:nvCxnSpPr>
        <xdr:cNvPr id="131" name="直線コネクタ 130">
          <a:extLst>
            <a:ext uri="{FF2B5EF4-FFF2-40B4-BE49-F238E27FC236}">
              <a16:creationId xmlns:a16="http://schemas.microsoft.com/office/drawing/2014/main" id="{FE07F5E3-3B39-4A6C-BC5C-9B53C414A8D5}"/>
            </a:ext>
          </a:extLst>
        </xdr:cNvPr>
        <xdr:cNvCxnSpPr/>
      </xdr:nvCxnSpPr>
      <xdr:spPr>
        <a:xfrm flipV="1">
          <a:off x="9639300" y="6731102"/>
          <a:ext cx="8382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10440</xdr:rowOff>
    </xdr:from>
    <xdr:to>
      <xdr:col>46</xdr:col>
      <xdr:colOff>38100</xdr:colOff>
      <xdr:row>39</xdr:row>
      <xdr:rowOff>112040</xdr:rowOff>
    </xdr:to>
    <xdr:sp macro="" textlink="">
      <xdr:nvSpPr>
        <xdr:cNvPr id="132" name="楕円 131">
          <a:extLst>
            <a:ext uri="{FF2B5EF4-FFF2-40B4-BE49-F238E27FC236}">
              <a16:creationId xmlns:a16="http://schemas.microsoft.com/office/drawing/2014/main" id="{F5D19B26-3591-4E90-B56F-E304FC554BD6}"/>
            </a:ext>
          </a:extLst>
        </xdr:cNvPr>
        <xdr:cNvSpPr/>
      </xdr:nvSpPr>
      <xdr:spPr>
        <a:xfrm>
          <a:off x="8699500" y="66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50212</xdr:rowOff>
    </xdr:from>
    <xdr:to>
      <xdr:col>50</xdr:col>
      <xdr:colOff>114300</xdr:colOff>
      <xdr:row>39</xdr:row>
      <xdr:rowOff>61240</xdr:rowOff>
    </xdr:to>
    <xdr:cxnSp macro="">
      <xdr:nvCxnSpPr>
        <xdr:cNvPr id="133" name="直線コネクタ 132">
          <a:extLst>
            <a:ext uri="{FF2B5EF4-FFF2-40B4-BE49-F238E27FC236}">
              <a16:creationId xmlns:a16="http://schemas.microsoft.com/office/drawing/2014/main" id="{96A3D568-87BE-41E8-87ED-B0BC20842F40}"/>
            </a:ext>
          </a:extLst>
        </xdr:cNvPr>
        <xdr:cNvCxnSpPr/>
      </xdr:nvCxnSpPr>
      <xdr:spPr>
        <a:xfrm flipV="1">
          <a:off x="8750300" y="6736762"/>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15616</xdr:rowOff>
    </xdr:from>
    <xdr:to>
      <xdr:col>41</xdr:col>
      <xdr:colOff>101600</xdr:colOff>
      <xdr:row>39</xdr:row>
      <xdr:rowOff>117216</xdr:rowOff>
    </xdr:to>
    <xdr:sp macro="" textlink="">
      <xdr:nvSpPr>
        <xdr:cNvPr id="134" name="楕円 133">
          <a:extLst>
            <a:ext uri="{FF2B5EF4-FFF2-40B4-BE49-F238E27FC236}">
              <a16:creationId xmlns:a16="http://schemas.microsoft.com/office/drawing/2014/main" id="{C0424497-4D35-4584-B45F-B09E5846D413}"/>
            </a:ext>
          </a:extLst>
        </xdr:cNvPr>
        <xdr:cNvSpPr/>
      </xdr:nvSpPr>
      <xdr:spPr>
        <a:xfrm>
          <a:off x="7810500" y="67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61240</xdr:rowOff>
    </xdr:from>
    <xdr:to>
      <xdr:col>45</xdr:col>
      <xdr:colOff>177800</xdr:colOff>
      <xdr:row>39</xdr:row>
      <xdr:rowOff>66416</xdr:rowOff>
    </xdr:to>
    <xdr:cxnSp macro="">
      <xdr:nvCxnSpPr>
        <xdr:cNvPr id="135" name="直線コネクタ 134">
          <a:extLst>
            <a:ext uri="{FF2B5EF4-FFF2-40B4-BE49-F238E27FC236}">
              <a16:creationId xmlns:a16="http://schemas.microsoft.com/office/drawing/2014/main" id="{287ECDE8-EA6C-49DE-A75E-225F21EC8F4C}"/>
            </a:ext>
          </a:extLst>
        </xdr:cNvPr>
        <xdr:cNvCxnSpPr/>
      </xdr:nvCxnSpPr>
      <xdr:spPr>
        <a:xfrm flipV="1">
          <a:off x="7861300" y="6747790"/>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30301</xdr:rowOff>
    </xdr:from>
    <xdr:to>
      <xdr:col>36</xdr:col>
      <xdr:colOff>165100</xdr:colOff>
      <xdr:row>39</xdr:row>
      <xdr:rowOff>131901</xdr:rowOff>
    </xdr:to>
    <xdr:sp macro="" textlink="">
      <xdr:nvSpPr>
        <xdr:cNvPr id="136" name="楕円 135">
          <a:extLst>
            <a:ext uri="{FF2B5EF4-FFF2-40B4-BE49-F238E27FC236}">
              <a16:creationId xmlns:a16="http://schemas.microsoft.com/office/drawing/2014/main" id="{B1CBC373-1C5F-4A51-8487-E7932C4E5D63}"/>
            </a:ext>
          </a:extLst>
        </xdr:cNvPr>
        <xdr:cNvSpPr/>
      </xdr:nvSpPr>
      <xdr:spPr>
        <a:xfrm>
          <a:off x="6921500" y="67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66416</xdr:rowOff>
    </xdr:from>
    <xdr:to>
      <xdr:col>41</xdr:col>
      <xdr:colOff>50800</xdr:colOff>
      <xdr:row>39</xdr:row>
      <xdr:rowOff>81101</xdr:rowOff>
    </xdr:to>
    <xdr:cxnSp macro="">
      <xdr:nvCxnSpPr>
        <xdr:cNvPr id="137" name="直線コネクタ 136">
          <a:extLst>
            <a:ext uri="{FF2B5EF4-FFF2-40B4-BE49-F238E27FC236}">
              <a16:creationId xmlns:a16="http://schemas.microsoft.com/office/drawing/2014/main" id="{E8849402-D606-4617-98AB-BF56258B2D53}"/>
            </a:ext>
          </a:extLst>
        </xdr:cNvPr>
        <xdr:cNvCxnSpPr/>
      </xdr:nvCxnSpPr>
      <xdr:spPr>
        <a:xfrm flipV="1">
          <a:off x="6972300" y="6752966"/>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35799F49-5096-4CCE-88BB-AAA0F827566E}"/>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7C295325-1E83-4163-A1CB-A849A33B8E49}"/>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0A82EB6F-4CD1-4FE0-812E-39668C8CBE7C}"/>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FE403A7C-EEDF-40F5-8D37-84B7ED4C7E44}"/>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117540</xdr:rowOff>
    </xdr:from>
    <xdr:ext cx="534377" cy="259045"/>
    <xdr:sp macro="" textlink="">
      <xdr:nvSpPr>
        <xdr:cNvPr id="142" name="n_1mainValue【道路】&#10;一人当たり延長">
          <a:extLst>
            <a:ext uri="{FF2B5EF4-FFF2-40B4-BE49-F238E27FC236}">
              <a16:creationId xmlns:a16="http://schemas.microsoft.com/office/drawing/2014/main" id="{5CE1F4DD-4F24-4311-B9E3-92DC03D3E3F9}"/>
            </a:ext>
          </a:extLst>
        </xdr:cNvPr>
        <xdr:cNvSpPr txBox="1"/>
      </xdr:nvSpPr>
      <xdr:spPr>
        <a:xfrm>
          <a:off x="9359411" y="64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128567</xdr:rowOff>
    </xdr:from>
    <xdr:ext cx="534377" cy="259045"/>
    <xdr:sp macro="" textlink="">
      <xdr:nvSpPr>
        <xdr:cNvPr id="143" name="n_2mainValue【道路】&#10;一人当たり延長">
          <a:extLst>
            <a:ext uri="{FF2B5EF4-FFF2-40B4-BE49-F238E27FC236}">
              <a16:creationId xmlns:a16="http://schemas.microsoft.com/office/drawing/2014/main" id="{D57BD3A5-4AE6-4D24-9B67-2BD875D6BDBD}"/>
            </a:ext>
          </a:extLst>
        </xdr:cNvPr>
        <xdr:cNvSpPr txBox="1"/>
      </xdr:nvSpPr>
      <xdr:spPr>
        <a:xfrm>
          <a:off x="8483111" y="64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133743</xdr:rowOff>
    </xdr:from>
    <xdr:ext cx="534377" cy="259045"/>
    <xdr:sp macro="" textlink="">
      <xdr:nvSpPr>
        <xdr:cNvPr id="144" name="n_3mainValue【道路】&#10;一人当たり延長">
          <a:extLst>
            <a:ext uri="{FF2B5EF4-FFF2-40B4-BE49-F238E27FC236}">
              <a16:creationId xmlns:a16="http://schemas.microsoft.com/office/drawing/2014/main" id="{068B1A22-AB84-4781-B0DE-2268ECB5CB87}"/>
            </a:ext>
          </a:extLst>
        </xdr:cNvPr>
        <xdr:cNvSpPr txBox="1"/>
      </xdr:nvSpPr>
      <xdr:spPr>
        <a:xfrm>
          <a:off x="7594111" y="64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148428</xdr:rowOff>
    </xdr:from>
    <xdr:ext cx="534377" cy="259045"/>
    <xdr:sp macro="" textlink="">
      <xdr:nvSpPr>
        <xdr:cNvPr id="145" name="n_4mainValue【道路】&#10;一人当たり延長">
          <a:extLst>
            <a:ext uri="{FF2B5EF4-FFF2-40B4-BE49-F238E27FC236}">
              <a16:creationId xmlns:a16="http://schemas.microsoft.com/office/drawing/2014/main" id="{7C7E665C-DECC-4207-B2B2-02302983FDF6}"/>
            </a:ext>
          </a:extLst>
        </xdr:cNvPr>
        <xdr:cNvSpPr txBox="1"/>
      </xdr:nvSpPr>
      <xdr:spPr>
        <a:xfrm>
          <a:off x="6705111" y="64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9AF0DB4-2E4D-486D-A4F0-8FDFB76ADD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F8F9A5D-AD84-45B5-BAB6-D5AEFA6DC9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A95864F-CE0A-4DB4-95CC-FEED8A9DE5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AB40213-DD7E-4DA4-93CC-33AD3E05FD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20BCAB3-CEC8-4706-BD98-698D4C844F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86E3E58-4F97-4E3C-9394-890B8F4BDE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1B26F9E-FD8F-45E9-94B1-C01FC45F43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2F677A8-636F-4099-9881-AC5A1009EC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EF87114-449F-4AD8-AF14-BF5787272D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9D745A1-D771-40FF-93AC-58245235EE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C9BDEC5-1C94-41AF-95AF-A174CFCCA4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CBC488F-6DD8-4355-B6CB-25743439CE1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0273350-0B17-4C37-A869-45CBDB907B1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01D949D-480E-443B-96FA-B1B230883D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907D3B7-D3BC-424D-908F-DDE2817A49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E6CCDE8-661E-4F94-9BCA-7A3DFDD032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FCF214A-EBDD-4539-AF01-83D9917C243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D96AA7F-5627-4E3A-AF62-3EB5A26854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315C9D0-7D86-4797-A022-1C6B98E805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ECDDB0A-283F-4467-8473-CC9846C3EA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4B05D82-BA87-4B54-99B1-65AD23819EE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9D066BA-4CC8-4BFD-81AA-6183B0AC1D7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020C734-A6E2-4F9A-8DD9-BE57ECCFA51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6A8607F-A006-456C-8A99-B77479210F7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5C0E240-6CA1-4277-8580-42C2F37962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67C1082-7D46-4772-86B9-069862450513}"/>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D822F38-9999-4892-BAD8-579BE7D8C372}"/>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8FC046A4-A4F5-460C-91BA-3593B5D306D3}"/>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7A84178-DA46-462B-B362-4A76630D912A}"/>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AB48D880-4BB5-411E-BCA2-EC044C2F8B9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CD76B51-A385-43CA-B9DA-896A18F8E56D}"/>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C6A45BDA-2A1F-4898-A6A2-0BAE4E8C3FB6}"/>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584706B0-D48D-483C-8123-1F74E0F29D29}"/>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7332A19F-9BAE-485A-A3C5-A5BC9964EA6E}"/>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F9900A4A-92E5-42B1-AB32-2EB950D313FB}"/>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EC2E0E88-B5C7-4C52-86CC-8F1AB2777786}"/>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2E4E4C6-CB4D-4503-AB5E-A9E5D48626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E81A46E-C82F-47BF-82A6-13BE556F4B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09EC99-BDE9-46AC-8EC2-1AD4B7AC8E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90493E-15A6-431A-B932-2A59255621B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CF4538-2825-4B6B-A8DF-06777B689A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87" name="楕円 186">
          <a:extLst>
            <a:ext uri="{FF2B5EF4-FFF2-40B4-BE49-F238E27FC236}">
              <a16:creationId xmlns:a16="http://schemas.microsoft.com/office/drawing/2014/main" id="{788FC4D2-96AF-45C7-B4A5-FA1A8F508D58}"/>
            </a:ext>
          </a:extLst>
        </xdr:cNvPr>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D1151F4-A357-4D3B-B478-59E5B6CB38EA}"/>
            </a:ext>
          </a:extLst>
        </xdr:cNvPr>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89" name="楕円 188">
          <a:extLst>
            <a:ext uri="{FF2B5EF4-FFF2-40B4-BE49-F238E27FC236}">
              <a16:creationId xmlns:a16="http://schemas.microsoft.com/office/drawing/2014/main" id="{0E5F1BDF-917C-4AD6-B80F-86786172577C}"/>
            </a:ext>
          </a:extLst>
        </xdr:cNvPr>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130628</xdr:rowOff>
    </xdr:to>
    <xdr:cxnSp macro="">
      <xdr:nvCxnSpPr>
        <xdr:cNvPr id="190" name="直線コネクタ 189">
          <a:extLst>
            <a:ext uri="{FF2B5EF4-FFF2-40B4-BE49-F238E27FC236}">
              <a16:creationId xmlns:a16="http://schemas.microsoft.com/office/drawing/2014/main" id="{191A711B-14E2-45DC-92F9-CCF1E4DEC8B7}"/>
            </a:ext>
          </a:extLst>
        </xdr:cNvPr>
        <xdr:cNvCxnSpPr/>
      </xdr:nvCxnSpPr>
      <xdr:spPr>
        <a:xfrm>
          <a:off x="3797300" y="103964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1" name="楕円 190">
          <a:extLst>
            <a:ext uri="{FF2B5EF4-FFF2-40B4-BE49-F238E27FC236}">
              <a16:creationId xmlns:a16="http://schemas.microsoft.com/office/drawing/2014/main" id="{A948561B-0710-4606-820E-5A0A716F4BA3}"/>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61</xdr:row>
      <xdr:rowOff>22860</xdr:rowOff>
    </xdr:to>
    <xdr:cxnSp macro="">
      <xdr:nvCxnSpPr>
        <xdr:cNvPr id="192" name="直線コネクタ 191">
          <a:extLst>
            <a:ext uri="{FF2B5EF4-FFF2-40B4-BE49-F238E27FC236}">
              <a16:creationId xmlns:a16="http://schemas.microsoft.com/office/drawing/2014/main" id="{7DC07B86-07A3-4118-9E89-87C03DE3DDDA}"/>
            </a:ext>
          </a:extLst>
        </xdr:cNvPr>
        <xdr:cNvCxnSpPr/>
      </xdr:nvCxnSpPr>
      <xdr:spPr>
        <a:xfrm flipV="1">
          <a:off x="2908300" y="1039640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3" name="楕円 192">
          <a:extLst>
            <a:ext uri="{FF2B5EF4-FFF2-40B4-BE49-F238E27FC236}">
              <a16:creationId xmlns:a16="http://schemas.microsoft.com/office/drawing/2014/main" id="{05129DB9-79E0-4F0B-BE69-3C18F4BD2074}"/>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22860</xdr:rowOff>
    </xdr:to>
    <xdr:cxnSp macro="">
      <xdr:nvCxnSpPr>
        <xdr:cNvPr id="194" name="直線コネクタ 193">
          <a:extLst>
            <a:ext uri="{FF2B5EF4-FFF2-40B4-BE49-F238E27FC236}">
              <a16:creationId xmlns:a16="http://schemas.microsoft.com/office/drawing/2014/main" id="{BC8AD52B-075F-4809-B41A-D3ED4151DA29}"/>
            </a:ext>
          </a:extLst>
        </xdr:cNvPr>
        <xdr:cNvCxnSpPr/>
      </xdr:nvCxnSpPr>
      <xdr:spPr>
        <a:xfrm>
          <a:off x="2019300" y="104600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5" name="楕円 194">
          <a:extLst>
            <a:ext uri="{FF2B5EF4-FFF2-40B4-BE49-F238E27FC236}">
              <a16:creationId xmlns:a16="http://schemas.microsoft.com/office/drawing/2014/main" id="{C942B62D-9364-419F-ADA9-EDAD3839843A}"/>
            </a:ext>
          </a:extLst>
        </xdr:cNvPr>
        <xdr:cNvSpPr/>
      </xdr:nvSpPr>
      <xdr:spPr>
        <a:xfrm>
          <a:off x="107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61</xdr:row>
      <xdr:rowOff>1633</xdr:rowOff>
    </xdr:to>
    <xdr:cxnSp macro="">
      <xdr:nvCxnSpPr>
        <xdr:cNvPr id="196" name="直線コネクタ 195">
          <a:extLst>
            <a:ext uri="{FF2B5EF4-FFF2-40B4-BE49-F238E27FC236}">
              <a16:creationId xmlns:a16="http://schemas.microsoft.com/office/drawing/2014/main" id="{54B93023-21DE-4801-8AF6-2DFEABEDDD1A}"/>
            </a:ext>
          </a:extLst>
        </xdr:cNvPr>
        <xdr:cNvCxnSpPr/>
      </xdr:nvCxnSpPr>
      <xdr:spPr>
        <a:xfrm>
          <a:off x="1130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D7FDE2C-CDBC-4215-BCA6-7C4B74D87C87}"/>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E6A0A47-72AF-4F66-BE8C-944574A5B34A}"/>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81E3F5D-C387-48C9-B707-638FEE1C5D7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BB76C59-0975-4302-97B3-375E1B9992EC}"/>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53D0BEA-59A2-4FA4-8AAB-6891A615F273}"/>
            </a:ext>
          </a:extLst>
        </xdr:cNvPr>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22E51CC-D462-4178-8518-9AE4284FE972}"/>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2E6670E-1297-4928-BAF1-64D0286BFEF5}"/>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91817E0-5A6D-4976-B247-765F4D388480}"/>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250595E-9CDA-47F7-8A9A-4328761F62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B6095B4-8B6F-4121-BF65-97AF23DCCC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ED8A758-917C-43E4-B76B-47B042B68E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7C6B451-0550-4DF1-9EF8-FFCA09A83E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74BE53A-C464-41EC-AF70-E24DEAD6FD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AB330C9-BAEA-4F87-A6D7-1D8AE0BD7B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38DF9B0-E41C-4581-A454-FE4CB8AC3A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D2E171D-EA05-4FCF-B581-676F5C6149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1C408CD-9F55-422F-9216-4708CFDBD1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A546EAA-6824-4943-84BD-B5F99F597C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82E8802-AB46-4327-8A65-4B95A48649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428AEAE-268D-4CC7-8A99-B2115F1B2B0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23CB4F1-E5D9-43BA-990B-56207261304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98585859-9611-4D6D-9A72-DC210828B55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734289A-D75E-46C2-AB7C-0F04917556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4AFF65A-776D-46D6-B11F-29F28F33A65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D6E9A17-1CE1-4AB8-AE44-F4CEAF2EEB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0F9830A-B674-4359-BCA1-8CAF775F0CB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A6AC42B-E38D-40EA-B6A9-4782F80A7B3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A583CC4-218A-488D-BFF1-B07F3244B01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2BED564-1940-4018-BDFA-C8576B2564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89223B1-F0CD-432D-886E-B8696296DFE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1967CC9-ABAC-47CC-B415-42ADAA54C6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73E84285-39AB-47DA-BF97-5E732139D4B7}"/>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F5BECDFD-66D8-4C1A-8321-37047DD49403}"/>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5BFF3D13-4DF9-440F-AC64-7BEC664B227A}"/>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15B0414A-A5E1-4D52-87D4-036D6F02192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3538C20D-4505-42DC-82C1-03939E7ACCF4}"/>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4A54167-BE06-4C7B-8E38-C9699C7209CF}"/>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E1A42773-0160-4A83-9E59-29313C65005D}"/>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40F9FC14-E0C0-4AA5-887D-B9849EE3F53B}"/>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570172F1-038B-4AD5-B31D-81C76D852DF9}"/>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115B7797-1F7E-4105-BD4D-D4283E2ED487}"/>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46635088-38AA-4004-B968-5E6C2FEAE12D}"/>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F653A7-85B1-41AF-A087-92211BAEBD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C2094A5-4189-4CBD-8A92-954A9B6589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89128B-61E4-43FD-9058-6EC275C95C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DD4EF8-DEEE-44A7-AE1C-2AD43EB590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865B9F-BF98-47BD-9CFF-BD19EE41D7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66639</xdr:rowOff>
    </xdr:from>
    <xdr:to>
      <xdr:col>55</xdr:col>
      <xdr:colOff>50800</xdr:colOff>
      <xdr:row>59</xdr:row>
      <xdr:rowOff>168239</xdr:rowOff>
    </xdr:to>
    <xdr:sp macro="" textlink="">
      <xdr:nvSpPr>
        <xdr:cNvPr id="244" name="楕円 243">
          <a:extLst>
            <a:ext uri="{FF2B5EF4-FFF2-40B4-BE49-F238E27FC236}">
              <a16:creationId xmlns:a16="http://schemas.microsoft.com/office/drawing/2014/main" id="{B142052B-F315-40FC-A2AC-66407E1D20B0}"/>
            </a:ext>
          </a:extLst>
        </xdr:cNvPr>
        <xdr:cNvSpPr/>
      </xdr:nvSpPr>
      <xdr:spPr>
        <a:xfrm>
          <a:off x="10426700" y="101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89516</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7A4A485E-D95E-4BD2-B258-115FEA052C1A}"/>
            </a:ext>
          </a:extLst>
        </xdr:cNvPr>
        <xdr:cNvSpPr txBox="1"/>
      </xdr:nvSpPr>
      <xdr:spPr>
        <a:xfrm>
          <a:off x="10515600" y="100336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76333</xdr:rowOff>
    </xdr:from>
    <xdr:to>
      <xdr:col>50</xdr:col>
      <xdr:colOff>165100</xdr:colOff>
      <xdr:row>60</xdr:row>
      <xdr:rowOff>6483</xdr:rowOff>
    </xdr:to>
    <xdr:sp macro="" textlink="">
      <xdr:nvSpPr>
        <xdr:cNvPr id="246" name="楕円 245">
          <a:extLst>
            <a:ext uri="{FF2B5EF4-FFF2-40B4-BE49-F238E27FC236}">
              <a16:creationId xmlns:a16="http://schemas.microsoft.com/office/drawing/2014/main" id="{AE2BD371-8542-4A37-BFFD-C75FBFE2AE90}"/>
            </a:ext>
          </a:extLst>
        </xdr:cNvPr>
        <xdr:cNvSpPr/>
      </xdr:nvSpPr>
      <xdr:spPr>
        <a:xfrm>
          <a:off x="9588500" y="101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117439</xdr:rowOff>
    </xdr:from>
    <xdr:to>
      <xdr:col>55</xdr:col>
      <xdr:colOff>0</xdr:colOff>
      <xdr:row>59</xdr:row>
      <xdr:rowOff>127133</xdr:rowOff>
    </xdr:to>
    <xdr:cxnSp macro="">
      <xdr:nvCxnSpPr>
        <xdr:cNvPr id="247" name="直線コネクタ 246">
          <a:extLst>
            <a:ext uri="{FF2B5EF4-FFF2-40B4-BE49-F238E27FC236}">
              <a16:creationId xmlns:a16="http://schemas.microsoft.com/office/drawing/2014/main" id="{9222A1FE-3D6E-4534-B0F8-F655B498F38E}"/>
            </a:ext>
          </a:extLst>
        </xdr:cNvPr>
        <xdr:cNvCxnSpPr/>
      </xdr:nvCxnSpPr>
      <xdr:spPr>
        <a:xfrm flipV="1">
          <a:off x="9639300" y="10232989"/>
          <a:ext cx="8382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9562</xdr:rowOff>
    </xdr:from>
    <xdr:to>
      <xdr:col>46</xdr:col>
      <xdr:colOff>38100</xdr:colOff>
      <xdr:row>60</xdr:row>
      <xdr:rowOff>111162</xdr:rowOff>
    </xdr:to>
    <xdr:sp macro="" textlink="">
      <xdr:nvSpPr>
        <xdr:cNvPr id="248" name="楕円 247">
          <a:extLst>
            <a:ext uri="{FF2B5EF4-FFF2-40B4-BE49-F238E27FC236}">
              <a16:creationId xmlns:a16="http://schemas.microsoft.com/office/drawing/2014/main" id="{2DBAE438-3872-4146-B050-8388799D79C3}"/>
            </a:ext>
          </a:extLst>
        </xdr:cNvPr>
        <xdr:cNvSpPr/>
      </xdr:nvSpPr>
      <xdr:spPr>
        <a:xfrm>
          <a:off x="8699500" y="10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127133</xdr:rowOff>
    </xdr:from>
    <xdr:to>
      <xdr:col>50</xdr:col>
      <xdr:colOff>114300</xdr:colOff>
      <xdr:row>60</xdr:row>
      <xdr:rowOff>60362</xdr:rowOff>
    </xdr:to>
    <xdr:cxnSp macro="">
      <xdr:nvCxnSpPr>
        <xdr:cNvPr id="249" name="直線コネクタ 248">
          <a:extLst>
            <a:ext uri="{FF2B5EF4-FFF2-40B4-BE49-F238E27FC236}">
              <a16:creationId xmlns:a16="http://schemas.microsoft.com/office/drawing/2014/main" id="{06068391-189F-44C0-842F-EF427431806E}"/>
            </a:ext>
          </a:extLst>
        </xdr:cNvPr>
        <xdr:cNvCxnSpPr/>
      </xdr:nvCxnSpPr>
      <xdr:spPr>
        <a:xfrm flipV="1">
          <a:off x="8750300" y="10242683"/>
          <a:ext cx="889000" cy="1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25061</xdr:rowOff>
    </xdr:from>
    <xdr:to>
      <xdr:col>41</xdr:col>
      <xdr:colOff>101600</xdr:colOff>
      <xdr:row>60</xdr:row>
      <xdr:rowOff>126661</xdr:rowOff>
    </xdr:to>
    <xdr:sp macro="" textlink="">
      <xdr:nvSpPr>
        <xdr:cNvPr id="250" name="楕円 249">
          <a:extLst>
            <a:ext uri="{FF2B5EF4-FFF2-40B4-BE49-F238E27FC236}">
              <a16:creationId xmlns:a16="http://schemas.microsoft.com/office/drawing/2014/main" id="{C974D315-00AD-41AD-AC2F-D11CC3F1F4C7}"/>
            </a:ext>
          </a:extLst>
        </xdr:cNvPr>
        <xdr:cNvSpPr/>
      </xdr:nvSpPr>
      <xdr:spPr>
        <a:xfrm>
          <a:off x="7810500" y="103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60362</xdr:rowOff>
    </xdr:from>
    <xdr:to>
      <xdr:col>45</xdr:col>
      <xdr:colOff>177800</xdr:colOff>
      <xdr:row>60</xdr:row>
      <xdr:rowOff>75861</xdr:rowOff>
    </xdr:to>
    <xdr:cxnSp macro="">
      <xdr:nvCxnSpPr>
        <xdr:cNvPr id="251" name="直線コネクタ 250">
          <a:extLst>
            <a:ext uri="{FF2B5EF4-FFF2-40B4-BE49-F238E27FC236}">
              <a16:creationId xmlns:a16="http://schemas.microsoft.com/office/drawing/2014/main" id="{D429E36D-0E04-4158-B8A0-48CFDC1844F4}"/>
            </a:ext>
          </a:extLst>
        </xdr:cNvPr>
        <xdr:cNvCxnSpPr/>
      </xdr:nvCxnSpPr>
      <xdr:spPr>
        <a:xfrm flipV="1">
          <a:off x="7861300" y="10347362"/>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38213</xdr:rowOff>
    </xdr:from>
    <xdr:to>
      <xdr:col>36</xdr:col>
      <xdr:colOff>165100</xdr:colOff>
      <xdr:row>60</xdr:row>
      <xdr:rowOff>139813</xdr:rowOff>
    </xdr:to>
    <xdr:sp macro="" textlink="">
      <xdr:nvSpPr>
        <xdr:cNvPr id="252" name="楕円 251">
          <a:extLst>
            <a:ext uri="{FF2B5EF4-FFF2-40B4-BE49-F238E27FC236}">
              <a16:creationId xmlns:a16="http://schemas.microsoft.com/office/drawing/2014/main" id="{07D2F8D7-172D-4774-8DEC-8DE74E9001AD}"/>
            </a:ext>
          </a:extLst>
        </xdr:cNvPr>
        <xdr:cNvSpPr/>
      </xdr:nvSpPr>
      <xdr:spPr>
        <a:xfrm>
          <a:off x="6921500" y="103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75861</xdr:rowOff>
    </xdr:from>
    <xdr:to>
      <xdr:col>41</xdr:col>
      <xdr:colOff>50800</xdr:colOff>
      <xdr:row>60</xdr:row>
      <xdr:rowOff>89013</xdr:rowOff>
    </xdr:to>
    <xdr:cxnSp macro="">
      <xdr:nvCxnSpPr>
        <xdr:cNvPr id="253" name="直線コネクタ 252">
          <a:extLst>
            <a:ext uri="{FF2B5EF4-FFF2-40B4-BE49-F238E27FC236}">
              <a16:creationId xmlns:a16="http://schemas.microsoft.com/office/drawing/2014/main" id="{5F494F11-A925-4654-905B-3E4B70E63C33}"/>
            </a:ext>
          </a:extLst>
        </xdr:cNvPr>
        <xdr:cNvCxnSpPr/>
      </xdr:nvCxnSpPr>
      <xdr:spPr>
        <a:xfrm flipV="1">
          <a:off x="6972300" y="10362861"/>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5D6B923-FFC0-4078-9DAB-E904C1C29707}"/>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7A12540-7DB0-4A1A-A0C3-A8D43D81336B}"/>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F0B449F-038D-417B-8A57-98BF4BBFC3C4}"/>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964BF77-0984-4549-9681-2776C25A70EA}"/>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23010</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5C3FE72E-63A7-4D05-98A9-E995D4B0A4F5}"/>
            </a:ext>
          </a:extLst>
        </xdr:cNvPr>
        <xdr:cNvSpPr txBox="1"/>
      </xdr:nvSpPr>
      <xdr:spPr>
        <a:xfrm>
          <a:off x="9281505" y="9967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127689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8B27C19-3989-4465-8527-84F76018983C}"/>
            </a:ext>
          </a:extLst>
        </xdr:cNvPr>
        <xdr:cNvSpPr txBox="1"/>
      </xdr:nvSpPr>
      <xdr:spPr>
        <a:xfrm>
          <a:off x="8450795" y="1007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143188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8CCD959-EBFA-4F48-A419-4667E024F04D}"/>
            </a:ext>
          </a:extLst>
        </xdr:cNvPr>
        <xdr:cNvSpPr txBox="1"/>
      </xdr:nvSpPr>
      <xdr:spPr>
        <a:xfrm>
          <a:off x="7561795" y="1008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156340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E0ACFF1-25B7-46B1-874A-E0EBAAE72863}"/>
            </a:ext>
          </a:extLst>
        </xdr:cNvPr>
        <xdr:cNvSpPr txBox="1"/>
      </xdr:nvSpPr>
      <xdr:spPr>
        <a:xfrm>
          <a:off x="6672795" y="1010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D285A1C-4902-461F-8A25-6CEDF1A19C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A71867C-70C8-4EC1-96F7-8D4F600544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F34DEE6-4C1F-4712-9A75-6E9C111ABA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3A95947-E7F9-4BCE-8B70-01DD5785D5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35CD831-5FA7-4AD7-BA75-E592634487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26051C3-6CE7-4069-B791-901C1965C3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B78ED25-9340-49D6-99E1-41B96282DF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5BD0E9E-23F3-426F-BB8B-33CE57AFCD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0095A35-8E78-44A0-8AAE-49C4D658B7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9266B63-105F-46AA-BFFA-2F860C892A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0285170-9DE3-4B32-9B42-9C6272B8EA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D40E05A-1479-4151-8499-79E0EA9C243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893661-4908-45F0-AE41-6297CAEEBE5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DE64956-BEDA-4C61-95C0-5A7E1E5CAC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6C78999-F0F8-4954-AE20-049B510AF35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9EC3F0C-7FA7-4FE9-9382-092822DF13F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DE52376-3C11-4AB9-8FF8-4D4C81A395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DC92DD8-1DDF-45D4-8BCB-8A08505447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E39ED39-80AB-4D19-8ED1-02AD3845DB9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B88E5AF4-F58F-4BC2-87B8-161E10D8B62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76469BF-BDD1-423E-8221-E82225CF39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00CF6F8-366B-4A75-BF4F-254A3D1EB7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AB16C5A-C3C6-4A7E-9D39-72673CA7974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F713202-B9B7-479B-BE95-04C7430AE6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54640CC-E35D-4546-9417-82FF612CC37E}"/>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B153B8F-53B9-492F-9AC6-9209953507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65C0943-5B3C-4623-A7A1-4EA3D5551CC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CEE822F-F61C-41E0-966B-8F776471522A}"/>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88AC444F-3FF5-4FF5-865F-DCC4E9D31D0A}"/>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3D65CAD-77CF-4E08-A874-CD75BB82FB78}"/>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4B09D7ED-FF86-4F48-9B22-4DBAD7804C41}"/>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90D0EE40-9F0A-4759-BD6D-6E1C921ACDDA}"/>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4869109-9F45-41B9-9004-6C8B0646BCA1}"/>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A0BE2E92-EC9A-49CD-9A95-9A3676DA4674}"/>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6BA2566C-A968-4B25-AB5F-4FFCC201FB63}"/>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3017127-37F0-47EE-B0E2-3D2F3F754B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FA62C4-1F3C-4957-AE34-AF87CA48C6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32983D5-4D23-4035-A076-9660C2972E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1DDDE49-DFC9-49CC-942A-B9E60403BA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3F595E0-E808-4833-81B8-3CAF8B3C14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302" name="楕円 301">
          <a:extLst>
            <a:ext uri="{FF2B5EF4-FFF2-40B4-BE49-F238E27FC236}">
              <a16:creationId xmlns:a16="http://schemas.microsoft.com/office/drawing/2014/main" id="{D049645C-C1A2-4FA1-9A9D-2976909B53AB}"/>
            </a:ext>
          </a:extLst>
        </xdr:cNvPr>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E3DB038-0EB8-42A7-8E0D-6890F6A1174F}"/>
            </a:ext>
          </a:extLst>
        </xdr:cNvPr>
        <xdr:cNvSpPr txBox="1"/>
      </xdr:nvSpPr>
      <xdr:spPr>
        <a:xfrm>
          <a:off x="4673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304" name="楕円 303">
          <a:extLst>
            <a:ext uri="{FF2B5EF4-FFF2-40B4-BE49-F238E27FC236}">
              <a16:creationId xmlns:a16="http://schemas.microsoft.com/office/drawing/2014/main" id="{C1E46DE4-C0CF-4582-86B2-3A73F597D134}"/>
            </a:ext>
          </a:extLst>
        </xdr:cNvPr>
        <xdr:cNvSpPr/>
      </xdr:nvSpPr>
      <xdr:spPr>
        <a:xfrm>
          <a:off x="3746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140970</xdr:rowOff>
    </xdr:to>
    <xdr:cxnSp macro="">
      <xdr:nvCxnSpPr>
        <xdr:cNvPr id="305" name="直線コネクタ 304">
          <a:extLst>
            <a:ext uri="{FF2B5EF4-FFF2-40B4-BE49-F238E27FC236}">
              <a16:creationId xmlns:a16="http://schemas.microsoft.com/office/drawing/2014/main" id="{A11D91B2-90E5-4FB4-AD5B-59BEF3F5027C}"/>
            </a:ext>
          </a:extLst>
        </xdr:cNvPr>
        <xdr:cNvCxnSpPr/>
      </xdr:nvCxnSpPr>
      <xdr:spPr>
        <a:xfrm>
          <a:off x="3797300" y="146875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306" name="楕円 305">
          <a:extLst>
            <a:ext uri="{FF2B5EF4-FFF2-40B4-BE49-F238E27FC236}">
              <a16:creationId xmlns:a16="http://schemas.microsoft.com/office/drawing/2014/main" id="{14A6EE88-90F2-4E62-ADD7-265B6FD46562}"/>
            </a:ext>
          </a:extLst>
        </xdr:cNvPr>
        <xdr:cNvSpPr/>
      </xdr:nvSpPr>
      <xdr:spPr>
        <a:xfrm>
          <a:off x="2857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114300</xdr:rowOff>
    </xdr:to>
    <xdr:cxnSp macro="">
      <xdr:nvCxnSpPr>
        <xdr:cNvPr id="307" name="直線コネクタ 306">
          <a:extLst>
            <a:ext uri="{FF2B5EF4-FFF2-40B4-BE49-F238E27FC236}">
              <a16:creationId xmlns:a16="http://schemas.microsoft.com/office/drawing/2014/main" id="{4FF7DF98-9503-4876-94F8-AED26AC10A0E}"/>
            </a:ext>
          </a:extLst>
        </xdr:cNvPr>
        <xdr:cNvCxnSpPr/>
      </xdr:nvCxnSpPr>
      <xdr:spPr>
        <a:xfrm>
          <a:off x="2908300" y="14658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2539</xdr:rowOff>
    </xdr:from>
    <xdr:to>
      <xdr:col>10</xdr:col>
      <xdr:colOff>165100</xdr:colOff>
      <xdr:row>85</xdr:row>
      <xdr:rowOff>104139</xdr:rowOff>
    </xdr:to>
    <xdr:sp macro="" textlink="">
      <xdr:nvSpPr>
        <xdr:cNvPr id="308" name="楕円 307">
          <a:extLst>
            <a:ext uri="{FF2B5EF4-FFF2-40B4-BE49-F238E27FC236}">
              <a16:creationId xmlns:a16="http://schemas.microsoft.com/office/drawing/2014/main" id="{110E922E-E7EE-4A17-9070-05162044DE5F}"/>
            </a:ext>
          </a:extLst>
        </xdr:cNvPr>
        <xdr:cNvSpPr/>
      </xdr:nvSpPr>
      <xdr:spPr>
        <a:xfrm>
          <a:off x="196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53339</xdr:rowOff>
    </xdr:from>
    <xdr:to>
      <xdr:col>15</xdr:col>
      <xdr:colOff>50800</xdr:colOff>
      <xdr:row>85</xdr:row>
      <xdr:rowOff>85725</xdr:rowOff>
    </xdr:to>
    <xdr:cxnSp macro="">
      <xdr:nvCxnSpPr>
        <xdr:cNvPr id="309" name="直線コネクタ 308">
          <a:extLst>
            <a:ext uri="{FF2B5EF4-FFF2-40B4-BE49-F238E27FC236}">
              <a16:creationId xmlns:a16="http://schemas.microsoft.com/office/drawing/2014/main" id="{9C3DC37B-F746-4251-92A8-BCCAC2A50DDF}"/>
            </a:ext>
          </a:extLst>
        </xdr:cNvPr>
        <xdr:cNvCxnSpPr/>
      </xdr:nvCxnSpPr>
      <xdr:spPr>
        <a:xfrm>
          <a:off x="2019300" y="14626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145414</xdr:rowOff>
    </xdr:from>
    <xdr:to>
      <xdr:col>6</xdr:col>
      <xdr:colOff>38100</xdr:colOff>
      <xdr:row>85</xdr:row>
      <xdr:rowOff>75564</xdr:rowOff>
    </xdr:to>
    <xdr:sp macro="" textlink="">
      <xdr:nvSpPr>
        <xdr:cNvPr id="310" name="楕円 309">
          <a:extLst>
            <a:ext uri="{FF2B5EF4-FFF2-40B4-BE49-F238E27FC236}">
              <a16:creationId xmlns:a16="http://schemas.microsoft.com/office/drawing/2014/main" id="{F58AA7DC-3F98-4635-92A0-9596E81D3723}"/>
            </a:ext>
          </a:extLst>
        </xdr:cNvPr>
        <xdr:cNvSpPr/>
      </xdr:nvSpPr>
      <xdr:spPr>
        <a:xfrm>
          <a:off x="1079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24764</xdr:rowOff>
    </xdr:from>
    <xdr:to>
      <xdr:col>10</xdr:col>
      <xdr:colOff>114300</xdr:colOff>
      <xdr:row>85</xdr:row>
      <xdr:rowOff>53339</xdr:rowOff>
    </xdr:to>
    <xdr:cxnSp macro="">
      <xdr:nvCxnSpPr>
        <xdr:cNvPr id="311" name="直線コネクタ 310">
          <a:extLst>
            <a:ext uri="{FF2B5EF4-FFF2-40B4-BE49-F238E27FC236}">
              <a16:creationId xmlns:a16="http://schemas.microsoft.com/office/drawing/2014/main" id="{74E3C95F-BCDA-400D-9CCF-99612BAB6669}"/>
            </a:ext>
          </a:extLst>
        </xdr:cNvPr>
        <xdr:cNvCxnSpPr/>
      </xdr:nvCxnSpPr>
      <xdr:spPr>
        <a:xfrm>
          <a:off x="1130300" y="145980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085587F0-FAC9-4338-9177-F32BFCA5BEA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AEFB1812-4D02-4D1B-8096-E2D7D3F768E1}"/>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6F25552A-B0CD-47F0-B9F3-14B99E4F625C}"/>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25EC2443-D77E-4206-A8F5-65C6C73B8258}"/>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316" name="n_1mainValue【公営住宅】&#10;有形固定資産減価償却率">
          <a:extLst>
            <a:ext uri="{FF2B5EF4-FFF2-40B4-BE49-F238E27FC236}">
              <a16:creationId xmlns:a16="http://schemas.microsoft.com/office/drawing/2014/main" id="{01735D53-7B86-4FBB-91BC-E4BF2E14F292}"/>
            </a:ext>
          </a:extLst>
        </xdr:cNvPr>
        <xdr:cNvSpPr txBox="1"/>
      </xdr:nvSpPr>
      <xdr:spPr>
        <a:xfrm>
          <a:off x="35820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317" name="n_2mainValue【公営住宅】&#10;有形固定資産減価償却率">
          <a:extLst>
            <a:ext uri="{FF2B5EF4-FFF2-40B4-BE49-F238E27FC236}">
              <a16:creationId xmlns:a16="http://schemas.microsoft.com/office/drawing/2014/main" id="{BB59755C-D966-41DE-B32C-1BBEEE5D3019}"/>
            </a:ext>
          </a:extLst>
        </xdr:cNvPr>
        <xdr:cNvSpPr txBox="1"/>
      </xdr:nvSpPr>
      <xdr:spPr>
        <a:xfrm>
          <a:off x="2705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95266</xdr:rowOff>
    </xdr:from>
    <xdr:ext cx="405111" cy="259045"/>
    <xdr:sp macro="" textlink="">
      <xdr:nvSpPr>
        <xdr:cNvPr id="318" name="n_3mainValue【公営住宅】&#10;有形固定資産減価償却率">
          <a:extLst>
            <a:ext uri="{FF2B5EF4-FFF2-40B4-BE49-F238E27FC236}">
              <a16:creationId xmlns:a16="http://schemas.microsoft.com/office/drawing/2014/main" id="{646B3635-8F79-4EFA-B6C2-D1CA973E8E08}"/>
            </a:ext>
          </a:extLst>
        </xdr:cNvPr>
        <xdr:cNvSpPr txBox="1"/>
      </xdr:nvSpPr>
      <xdr:spPr>
        <a:xfrm>
          <a:off x="1816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66691</xdr:rowOff>
    </xdr:from>
    <xdr:ext cx="405111" cy="259045"/>
    <xdr:sp macro="" textlink="">
      <xdr:nvSpPr>
        <xdr:cNvPr id="319" name="n_4mainValue【公営住宅】&#10;有形固定資産減価償却率">
          <a:extLst>
            <a:ext uri="{FF2B5EF4-FFF2-40B4-BE49-F238E27FC236}">
              <a16:creationId xmlns:a16="http://schemas.microsoft.com/office/drawing/2014/main" id="{5A42D0C4-592C-450E-98FD-6A811558DEF1}"/>
            </a:ext>
          </a:extLst>
        </xdr:cNvPr>
        <xdr:cNvSpPr txBox="1"/>
      </xdr:nvSpPr>
      <xdr:spPr>
        <a:xfrm>
          <a:off x="927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06EA8A0-5C52-459A-99D8-B891A6D077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035EDFB-648B-467C-975E-697B5BBA2F6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90F5B6D-ED03-4252-9F23-B0F240F159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FF8364C-CA0E-4BA0-8304-C2264AC474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05BE1C0-86D4-463C-BB16-E26BF08FA0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06A7540-3091-4F34-9A04-9BE5C8369E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7F9B639-5489-418C-B6FF-EBEB0B80FD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B787D9D-F498-41A8-A700-A707128B40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70663D5-718E-4A82-A1E4-AB2E4DDC45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7876606-B63A-42F1-A34B-F418771FE7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19B8CB5-13FA-4634-888E-10500B20311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3EE93CC-A42C-4FBB-B476-435736EBC8F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1E17A6B-C6FD-4FD7-9E44-4637BA03431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66C33B72-1268-43F6-BAC4-D65992FFD9F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5FB0289-F258-4B66-BC64-C1E4E67DD09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1509E93-C024-403B-90D8-C7D2D98677D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BBE4C94-ED77-482A-9588-7F885792120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6E9CE92-84C8-4436-9B9A-B3731BDA98D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BCC53E1-F1F0-4A19-A240-64A96E54C5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B83FA4D2-AEE5-4DB8-9392-03166FE7EEE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50D1FA1E-00C8-4BF6-A0D0-F4F49E2734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76C95318-A120-4202-ADFE-6EB0B02140FD}"/>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AB8385BF-B400-483D-86AF-6EC87F699DFE}"/>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774F7FA6-D034-4877-A55A-851E495A8142}"/>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B0C9F49E-81E6-42A6-8AB4-C4D044236439}"/>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58FE9C4-7849-4879-9319-60C8E75DDF19}"/>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070CACAB-6A1B-4F30-9FA4-4C423B119C9E}"/>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D0833B47-5B35-44BC-85F4-BA079F329BD2}"/>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F80A5AAB-62D5-4F84-A5C8-4511841A010D}"/>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EF5E07D1-7928-4685-97AF-C830B3D6A4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F34CE4F3-27E3-4E32-952B-072E9CD81AE1}"/>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AB37525A-5F7E-4D5E-BC27-F46ADFD4E5FF}"/>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37CFE2E-C81F-493D-A9A1-F0E65E6C28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E770D66-75E7-4513-A776-F18D4847E4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CAF897C-6D37-493E-83DF-788FE6522C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4D6824F-3CE3-40D0-AB36-886B969B34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4CCCCEF-CCDA-40FA-BCDC-75BBD0266C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81162</xdr:rowOff>
    </xdr:from>
    <xdr:to>
      <xdr:col>55</xdr:col>
      <xdr:colOff>50800</xdr:colOff>
      <xdr:row>86</xdr:row>
      <xdr:rowOff>11312</xdr:rowOff>
    </xdr:to>
    <xdr:sp macro="" textlink="">
      <xdr:nvSpPr>
        <xdr:cNvPr id="357" name="楕円 356">
          <a:extLst>
            <a:ext uri="{FF2B5EF4-FFF2-40B4-BE49-F238E27FC236}">
              <a16:creationId xmlns:a16="http://schemas.microsoft.com/office/drawing/2014/main" id="{F261BA75-F3F2-4C91-BA7D-3C8E4D7F52E9}"/>
            </a:ext>
          </a:extLst>
        </xdr:cNvPr>
        <xdr:cNvSpPr/>
      </xdr:nvSpPr>
      <xdr:spPr>
        <a:xfrm>
          <a:off x="10426700" y="146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40539</xdr:rowOff>
    </xdr:from>
    <xdr:ext cx="469744" cy="259045"/>
    <xdr:sp macro="" textlink="">
      <xdr:nvSpPr>
        <xdr:cNvPr id="358" name="【公営住宅】&#10;一人当たり面積該当値テキスト">
          <a:extLst>
            <a:ext uri="{FF2B5EF4-FFF2-40B4-BE49-F238E27FC236}">
              <a16:creationId xmlns:a16="http://schemas.microsoft.com/office/drawing/2014/main" id="{BAECD0B7-0715-40F3-9A7B-E309D8DC3289}"/>
            </a:ext>
          </a:extLst>
        </xdr:cNvPr>
        <xdr:cNvSpPr txBox="1"/>
      </xdr:nvSpPr>
      <xdr:spPr>
        <a:xfrm>
          <a:off x="10515600" y="1444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81620</xdr:rowOff>
    </xdr:from>
    <xdr:to>
      <xdr:col>50</xdr:col>
      <xdr:colOff>165100</xdr:colOff>
      <xdr:row>86</xdr:row>
      <xdr:rowOff>11770</xdr:rowOff>
    </xdr:to>
    <xdr:sp macro="" textlink="">
      <xdr:nvSpPr>
        <xdr:cNvPr id="359" name="楕円 358">
          <a:extLst>
            <a:ext uri="{FF2B5EF4-FFF2-40B4-BE49-F238E27FC236}">
              <a16:creationId xmlns:a16="http://schemas.microsoft.com/office/drawing/2014/main" id="{27CFB2EA-D41F-4BDE-86A1-DB4E2045B615}"/>
            </a:ext>
          </a:extLst>
        </xdr:cNvPr>
        <xdr:cNvSpPr/>
      </xdr:nvSpPr>
      <xdr:spPr>
        <a:xfrm>
          <a:off x="9588500" y="146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131962</xdr:rowOff>
    </xdr:from>
    <xdr:to>
      <xdr:col>55</xdr:col>
      <xdr:colOff>0</xdr:colOff>
      <xdr:row>85</xdr:row>
      <xdr:rowOff>132420</xdr:rowOff>
    </xdr:to>
    <xdr:cxnSp macro="">
      <xdr:nvCxnSpPr>
        <xdr:cNvPr id="360" name="直線コネクタ 359">
          <a:extLst>
            <a:ext uri="{FF2B5EF4-FFF2-40B4-BE49-F238E27FC236}">
              <a16:creationId xmlns:a16="http://schemas.microsoft.com/office/drawing/2014/main" id="{E469AB44-C07C-4574-B84F-1BADE832E4BF}"/>
            </a:ext>
          </a:extLst>
        </xdr:cNvPr>
        <xdr:cNvCxnSpPr/>
      </xdr:nvCxnSpPr>
      <xdr:spPr>
        <a:xfrm flipV="1">
          <a:off x="9639300" y="1470521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83677</xdr:rowOff>
    </xdr:from>
    <xdr:to>
      <xdr:col>46</xdr:col>
      <xdr:colOff>38100</xdr:colOff>
      <xdr:row>86</xdr:row>
      <xdr:rowOff>13827</xdr:rowOff>
    </xdr:to>
    <xdr:sp macro="" textlink="">
      <xdr:nvSpPr>
        <xdr:cNvPr id="361" name="楕円 360">
          <a:extLst>
            <a:ext uri="{FF2B5EF4-FFF2-40B4-BE49-F238E27FC236}">
              <a16:creationId xmlns:a16="http://schemas.microsoft.com/office/drawing/2014/main" id="{30325DF0-A7BE-455B-9065-947E62326992}"/>
            </a:ext>
          </a:extLst>
        </xdr:cNvPr>
        <xdr:cNvSpPr/>
      </xdr:nvSpPr>
      <xdr:spPr>
        <a:xfrm>
          <a:off x="8699500" y="146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132420</xdr:rowOff>
    </xdr:from>
    <xdr:to>
      <xdr:col>50</xdr:col>
      <xdr:colOff>114300</xdr:colOff>
      <xdr:row>85</xdr:row>
      <xdr:rowOff>134477</xdr:rowOff>
    </xdr:to>
    <xdr:cxnSp macro="">
      <xdr:nvCxnSpPr>
        <xdr:cNvPr id="362" name="直線コネクタ 361">
          <a:extLst>
            <a:ext uri="{FF2B5EF4-FFF2-40B4-BE49-F238E27FC236}">
              <a16:creationId xmlns:a16="http://schemas.microsoft.com/office/drawing/2014/main" id="{5B4527A1-CA7D-4621-99CC-787FE0A6FF94}"/>
            </a:ext>
          </a:extLst>
        </xdr:cNvPr>
        <xdr:cNvCxnSpPr/>
      </xdr:nvCxnSpPr>
      <xdr:spPr>
        <a:xfrm flipV="1">
          <a:off x="8750300" y="147056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90261</xdr:rowOff>
    </xdr:from>
    <xdr:to>
      <xdr:col>41</xdr:col>
      <xdr:colOff>101600</xdr:colOff>
      <xdr:row>86</xdr:row>
      <xdr:rowOff>20411</xdr:rowOff>
    </xdr:to>
    <xdr:sp macro="" textlink="">
      <xdr:nvSpPr>
        <xdr:cNvPr id="363" name="楕円 362">
          <a:extLst>
            <a:ext uri="{FF2B5EF4-FFF2-40B4-BE49-F238E27FC236}">
              <a16:creationId xmlns:a16="http://schemas.microsoft.com/office/drawing/2014/main" id="{E2D9BAEF-CE04-4645-A455-050FE4914163}"/>
            </a:ext>
          </a:extLst>
        </xdr:cNvPr>
        <xdr:cNvSpPr/>
      </xdr:nvSpPr>
      <xdr:spPr>
        <a:xfrm>
          <a:off x="7810500" y="146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134477</xdr:rowOff>
    </xdr:from>
    <xdr:to>
      <xdr:col>45</xdr:col>
      <xdr:colOff>177800</xdr:colOff>
      <xdr:row>85</xdr:row>
      <xdr:rowOff>141061</xdr:rowOff>
    </xdr:to>
    <xdr:cxnSp macro="">
      <xdr:nvCxnSpPr>
        <xdr:cNvPr id="364" name="直線コネクタ 363">
          <a:extLst>
            <a:ext uri="{FF2B5EF4-FFF2-40B4-BE49-F238E27FC236}">
              <a16:creationId xmlns:a16="http://schemas.microsoft.com/office/drawing/2014/main" id="{6A0CCFFB-9EBF-4306-87DB-0B07D7DE7536}"/>
            </a:ext>
          </a:extLst>
        </xdr:cNvPr>
        <xdr:cNvCxnSpPr/>
      </xdr:nvCxnSpPr>
      <xdr:spPr>
        <a:xfrm flipV="1">
          <a:off x="7861300" y="14707727"/>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86558</xdr:rowOff>
    </xdr:from>
    <xdr:to>
      <xdr:col>36</xdr:col>
      <xdr:colOff>165100</xdr:colOff>
      <xdr:row>86</xdr:row>
      <xdr:rowOff>16708</xdr:rowOff>
    </xdr:to>
    <xdr:sp macro="" textlink="">
      <xdr:nvSpPr>
        <xdr:cNvPr id="365" name="楕円 364">
          <a:extLst>
            <a:ext uri="{FF2B5EF4-FFF2-40B4-BE49-F238E27FC236}">
              <a16:creationId xmlns:a16="http://schemas.microsoft.com/office/drawing/2014/main" id="{EA5D1573-7E59-40A9-AD52-4D38771C62A0}"/>
            </a:ext>
          </a:extLst>
        </xdr:cNvPr>
        <xdr:cNvSpPr/>
      </xdr:nvSpPr>
      <xdr:spPr>
        <a:xfrm>
          <a:off x="6921500" y="146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137358</xdr:rowOff>
    </xdr:from>
    <xdr:to>
      <xdr:col>41</xdr:col>
      <xdr:colOff>50800</xdr:colOff>
      <xdr:row>85</xdr:row>
      <xdr:rowOff>141061</xdr:rowOff>
    </xdr:to>
    <xdr:cxnSp macro="">
      <xdr:nvCxnSpPr>
        <xdr:cNvPr id="366" name="直線コネクタ 365">
          <a:extLst>
            <a:ext uri="{FF2B5EF4-FFF2-40B4-BE49-F238E27FC236}">
              <a16:creationId xmlns:a16="http://schemas.microsoft.com/office/drawing/2014/main" id="{FF10690B-AD34-456D-A24A-31BD825A9F47}"/>
            </a:ext>
          </a:extLst>
        </xdr:cNvPr>
        <xdr:cNvCxnSpPr/>
      </xdr:nvCxnSpPr>
      <xdr:spPr>
        <a:xfrm>
          <a:off x="6972300" y="14710608"/>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3EA7ED50-A361-44E9-B342-E51A96E4276F}"/>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2DBE958C-1B8B-4024-BE89-D766A4B141DC}"/>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CF36579D-D10E-4D47-A3DC-0CD68E56FC2F}"/>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B082EEFD-DDBD-4A95-9DAA-41221B4F9C53}"/>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28297</xdr:rowOff>
    </xdr:from>
    <xdr:ext cx="469744" cy="259045"/>
    <xdr:sp macro="" textlink="">
      <xdr:nvSpPr>
        <xdr:cNvPr id="371" name="n_1mainValue【公営住宅】&#10;一人当たり面積">
          <a:extLst>
            <a:ext uri="{FF2B5EF4-FFF2-40B4-BE49-F238E27FC236}">
              <a16:creationId xmlns:a16="http://schemas.microsoft.com/office/drawing/2014/main" id="{D9E7BA23-535F-45B7-9D2D-A4531B275F7B}"/>
            </a:ext>
          </a:extLst>
        </xdr:cNvPr>
        <xdr:cNvSpPr txBox="1"/>
      </xdr:nvSpPr>
      <xdr:spPr>
        <a:xfrm>
          <a:off x="9391727" y="1443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30354</xdr:rowOff>
    </xdr:from>
    <xdr:ext cx="469744" cy="259045"/>
    <xdr:sp macro="" textlink="">
      <xdr:nvSpPr>
        <xdr:cNvPr id="372" name="n_2mainValue【公営住宅】&#10;一人当たり面積">
          <a:extLst>
            <a:ext uri="{FF2B5EF4-FFF2-40B4-BE49-F238E27FC236}">
              <a16:creationId xmlns:a16="http://schemas.microsoft.com/office/drawing/2014/main" id="{86D6308E-CB6B-4FDC-936D-DAE9C4229B56}"/>
            </a:ext>
          </a:extLst>
        </xdr:cNvPr>
        <xdr:cNvSpPr txBox="1"/>
      </xdr:nvSpPr>
      <xdr:spPr>
        <a:xfrm>
          <a:off x="8515427" y="144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36938</xdr:rowOff>
    </xdr:from>
    <xdr:ext cx="469744" cy="259045"/>
    <xdr:sp macro="" textlink="">
      <xdr:nvSpPr>
        <xdr:cNvPr id="373" name="n_3mainValue【公営住宅】&#10;一人当たり面積">
          <a:extLst>
            <a:ext uri="{FF2B5EF4-FFF2-40B4-BE49-F238E27FC236}">
              <a16:creationId xmlns:a16="http://schemas.microsoft.com/office/drawing/2014/main" id="{466FD16C-BDEA-4258-85B0-D6A401AF0827}"/>
            </a:ext>
          </a:extLst>
        </xdr:cNvPr>
        <xdr:cNvSpPr txBox="1"/>
      </xdr:nvSpPr>
      <xdr:spPr>
        <a:xfrm>
          <a:off x="7626427" y="1443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33235</xdr:rowOff>
    </xdr:from>
    <xdr:ext cx="469744" cy="259045"/>
    <xdr:sp macro="" textlink="">
      <xdr:nvSpPr>
        <xdr:cNvPr id="374" name="n_4mainValue【公営住宅】&#10;一人当たり面積">
          <a:extLst>
            <a:ext uri="{FF2B5EF4-FFF2-40B4-BE49-F238E27FC236}">
              <a16:creationId xmlns:a16="http://schemas.microsoft.com/office/drawing/2014/main" id="{88B09060-8A83-445B-BEF1-724083F15D66}"/>
            </a:ext>
          </a:extLst>
        </xdr:cNvPr>
        <xdr:cNvSpPr txBox="1"/>
      </xdr:nvSpPr>
      <xdr:spPr>
        <a:xfrm>
          <a:off x="6737427" y="144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6E156D3-4B51-42C4-9191-9E87A4C9F1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CBDD6BC-0E63-4BCF-BDB3-5C18109227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2FCF280-4E42-4B87-9892-BFE93AA8E8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4EF6FCA-A4F8-429B-AD16-E4F29349FF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2C65FCA-68F5-4451-AEDD-6384B56974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2B57D8F-83D6-4A67-AB14-65FC03E5A0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E47C815-3388-470E-8E41-D14DDBF1D3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4ABB6E7-BBFC-4C43-972E-0967C6D1536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82B2AD9-EE55-4F9E-913D-706CD37783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B0D0D69-2BF8-41F9-B58B-E7392FBD49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E2383EE4-76AF-4F2B-94F5-167A47F280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41C950D1-6791-4B24-9656-0F82343EF0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3A7AE09-5EB3-43BC-87BE-A16B1F583C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F24CC2D-B4F0-427D-8EEB-EBCAF0BF1A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56107B7-55B8-4FEE-827C-DE8810D01C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2BEBB72-8F64-4A8A-A869-92BDDAFB124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CAA50A3-ADDE-4539-A7D8-C0E4A13B6B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D08A1F16-46AE-4F28-BB1A-F374D2745E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B49455F-2191-4840-A31F-0475858BFD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73F4BE3-7D6D-4C31-81F6-E071A6662A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08D2F0C-38BC-4932-89B2-A6E5CABCF6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CE8BED4-008B-4BBA-B5F2-F8EC5E9B98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93F6A76-61E5-448A-8211-A1557262F7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DC95956-D00F-4D39-BDF9-6F40074BC3A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499F1FF3-B5EE-4D0F-B92C-8770B68E788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9B7F5A83-F25C-4DCE-BA26-4315892F55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885D09C7-BF97-4235-8A44-D5E1DC9983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5834A757-29ED-4FE5-970C-25E549FBA5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756919EE-E860-458E-AA1A-8930ECCBD6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E2CBE7B5-A813-4090-BFE7-F3FCF61D72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4AC3A601-ECCA-439D-81EE-9BE9D38A9B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EE5A34D8-363D-4CEE-A3D3-2A97BCEC65E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96B2558C-F639-4880-A25C-677FBF32C8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242DA8E3-003B-4C34-ADB7-5E2F3F0235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592CEFEE-AEC2-400B-B316-6A1E31D8F9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3F571DA4-C33A-413B-B031-7297911AF1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60807884-127D-4F24-8CA9-21F9ECF0FD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54C0ECED-9862-41E5-8A43-59B2A6CAB7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CFC016D2-D833-4FE2-B6F8-C35FA2C8CF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E2164A5D-352C-47C6-BFF9-9C618C8C5D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84962F6-67BB-444D-9C6C-47B5377313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54618E58-3109-411D-B4DA-8A3627939B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7CFE1F97-8842-4246-BAA3-39606F4468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a:extLst>
            <a:ext uri="{FF2B5EF4-FFF2-40B4-BE49-F238E27FC236}">
              <a16:creationId xmlns:a16="http://schemas.microsoft.com/office/drawing/2014/main" id="{EF13B743-8336-4D36-B7F4-15800B1F7F6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a:extLst>
            <a:ext uri="{FF2B5EF4-FFF2-40B4-BE49-F238E27FC236}">
              <a16:creationId xmlns:a16="http://schemas.microsoft.com/office/drawing/2014/main" id="{EBD11BA1-B29D-4C59-A74D-9EDFE9387BE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a:extLst>
            <a:ext uri="{FF2B5EF4-FFF2-40B4-BE49-F238E27FC236}">
              <a16:creationId xmlns:a16="http://schemas.microsoft.com/office/drawing/2014/main" id="{1B167D23-D7A7-4DFF-9B8C-E6AA8C4D6A6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a:extLst>
            <a:ext uri="{FF2B5EF4-FFF2-40B4-BE49-F238E27FC236}">
              <a16:creationId xmlns:a16="http://schemas.microsoft.com/office/drawing/2014/main" id="{D26CB208-4F53-4258-B08D-E7D0FC300EF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a:extLst>
            <a:ext uri="{FF2B5EF4-FFF2-40B4-BE49-F238E27FC236}">
              <a16:creationId xmlns:a16="http://schemas.microsoft.com/office/drawing/2014/main" id="{79A1D2F2-2788-494B-B3EF-E419DED49A1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a:extLst>
            <a:ext uri="{FF2B5EF4-FFF2-40B4-BE49-F238E27FC236}">
              <a16:creationId xmlns:a16="http://schemas.microsoft.com/office/drawing/2014/main" id="{FECAED9D-D15D-4BE7-B3F5-3BC83EF922C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a:extLst>
            <a:ext uri="{FF2B5EF4-FFF2-40B4-BE49-F238E27FC236}">
              <a16:creationId xmlns:a16="http://schemas.microsoft.com/office/drawing/2014/main" id="{E843A570-F2D2-422C-A013-36622404603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a:extLst>
            <a:ext uri="{FF2B5EF4-FFF2-40B4-BE49-F238E27FC236}">
              <a16:creationId xmlns:a16="http://schemas.microsoft.com/office/drawing/2014/main" id="{CCDE8FE8-CE58-4310-A381-35298A2ACA8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78EEE465-B5AD-4E1D-A4B8-29D12E9218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69335801-63F6-4D88-B844-B0B41C5B7BD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FD78BB69-60E9-406F-A652-C980599D12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29" name="直線コネクタ 428">
          <a:extLst>
            <a:ext uri="{FF2B5EF4-FFF2-40B4-BE49-F238E27FC236}">
              <a16:creationId xmlns:a16="http://schemas.microsoft.com/office/drawing/2014/main" id="{B22E59DA-F9AA-4D84-99FC-892207A8D727}"/>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7E9A6BAF-810A-4E61-AB1B-B53C3E2422DD}"/>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1" name="直線コネクタ 430">
          <a:extLst>
            <a:ext uri="{FF2B5EF4-FFF2-40B4-BE49-F238E27FC236}">
              <a16:creationId xmlns:a16="http://schemas.microsoft.com/office/drawing/2014/main" id="{21B8BB8C-03A2-42E1-988B-B7AB7703AA05}"/>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382DA51D-2383-47E0-8969-70F217FD2A45}"/>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3" name="直線コネクタ 432">
          <a:extLst>
            <a:ext uri="{FF2B5EF4-FFF2-40B4-BE49-F238E27FC236}">
              <a16:creationId xmlns:a16="http://schemas.microsoft.com/office/drawing/2014/main" id="{3C4EEFA7-F349-4177-A572-A22FAB6EE6A5}"/>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7A56C95F-C62C-45C4-986E-70AE9F9BB0FB}"/>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a:extLst>
            <a:ext uri="{FF2B5EF4-FFF2-40B4-BE49-F238E27FC236}">
              <a16:creationId xmlns:a16="http://schemas.microsoft.com/office/drawing/2014/main" id="{523DF3AA-E877-4637-A576-31B10A50BEBA}"/>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a:extLst>
            <a:ext uri="{FF2B5EF4-FFF2-40B4-BE49-F238E27FC236}">
              <a16:creationId xmlns:a16="http://schemas.microsoft.com/office/drawing/2014/main" id="{CE27EAA2-1B9E-4291-B22D-C2171C66F96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37" name="フローチャート: 判断 436">
          <a:extLst>
            <a:ext uri="{FF2B5EF4-FFF2-40B4-BE49-F238E27FC236}">
              <a16:creationId xmlns:a16="http://schemas.microsoft.com/office/drawing/2014/main" id="{E8BC2EF3-DF86-4C7C-BEFB-A543BF2350BE}"/>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38" name="フローチャート: 判断 437">
          <a:extLst>
            <a:ext uri="{FF2B5EF4-FFF2-40B4-BE49-F238E27FC236}">
              <a16:creationId xmlns:a16="http://schemas.microsoft.com/office/drawing/2014/main" id="{0B988A54-1112-41CA-85E1-67695FB1C5E3}"/>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39" name="フローチャート: 判断 438">
          <a:extLst>
            <a:ext uri="{FF2B5EF4-FFF2-40B4-BE49-F238E27FC236}">
              <a16:creationId xmlns:a16="http://schemas.microsoft.com/office/drawing/2014/main" id="{271DC8E3-BA8E-4179-AAE4-C803C50B477A}"/>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5AD2EA38-0B2A-416E-A04D-D5FDB21B61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5CA516-ED2C-4350-A82A-4CB5F38741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65BDD23A-D678-4F73-85E8-396754C4BE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4DEF223-E21C-45DF-8C5B-6A4A00BCBFB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07D9A7A-C3F6-4E38-9113-474621C3C1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134366</xdr:rowOff>
    </xdr:from>
    <xdr:to>
      <xdr:col>85</xdr:col>
      <xdr:colOff>177800</xdr:colOff>
      <xdr:row>61</xdr:row>
      <xdr:rowOff>64516</xdr:rowOff>
    </xdr:to>
    <xdr:sp macro="" textlink="">
      <xdr:nvSpPr>
        <xdr:cNvPr id="445" name="楕円 444">
          <a:extLst>
            <a:ext uri="{FF2B5EF4-FFF2-40B4-BE49-F238E27FC236}">
              <a16:creationId xmlns:a16="http://schemas.microsoft.com/office/drawing/2014/main" id="{8359B3F9-4DBC-4583-AEA2-BE0A9A91AA9C}"/>
            </a:ext>
          </a:extLst>
        </xdr:cNvPr>
        <xdr:cNvSpPr/>
      </xdr:nvSpPr>
      <xdr:spPr>
        <a:xfrm>
          <a:off x="16268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112793</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2C369969-0C26-4E7E-8C67-D1FCAD163000}"/>
            </a:ext>
          </a:extLst>
        </xdr:cNvPr>
        <xdr:cNvSpPr txBox="1"/>
      </xdr:nvSpPr>
      <xdr:spPr>
        <a:xfrm>
          <a:off x="16357600"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102362</xdr:rowOff>
    </xdr:from>
    <xdr:to>
      <xdr:col>81</xdr:col>
      <xdr:colOff>101600</xdr:colOff>
      <xdr:row>61</xdr:row>
      <xdr:rowOff>32512</xdr:rowOff>
    </xdr:to>
    <xdr:sp macro="" textlink="">
      <xdr:nvSpPr>
        <xdr:cNvPr id="447" name="楕円 446">
          <a:extLst>
            <a:ext uri="{FF2B5EF4-FFF2-40B4-BE49-F238E27FC236}">
              <a16:creationId xmlns:a16="http://schemas.microsoft.com/office/drawing/2014/main" id="{9C76EB53-5090-4BE6-90FD-575FC694C509}"/>
            </a:ext>
          </a:extLst>
        </xdr:cNvPr>
        <xdr:cNvSpPr/>
      </xdr:nvSpPr>
      <xdr:spPr>
        <a:xfrm>
          <a:off x="15430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13716</xdr:rowOff>
    </xdr:to>
    <xdr:cxnSp macro="">
      <xdr:nvCxnSpPr>
        <xdr:cNvPr id="448" name="直線コネクタ 447">
          <a:extLst>
            <a:ext uri="{FF2B5EF4-FFF2-40B4-BE49-F238E27FC236}">
              <a16:creationId xmlns:a16="http://schemas.microsoft.com/office/drawing/2014/main" id="{BD655479-CD71-4D8C-ACE2-E95C2F9B76A4}"/>
            </a:ext>
          </a:extLst>
        </xdr:cNvPr>
        <xdr:cNvCxnSpPr/>
      </xdr:nvCxnSpPr>
      <xdr:spPr>
        <a:xfrm>
          <a:off x="15481300" y="1044016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65786</xdr:rowOff>
    </xdr:from>
    <xdr:to>
      <xdr:col>76</xdr:col>
      <xdr:colOff>165100</xdr:colOff>
      <xdr:row>60</xdr:row>
      <xdr:rowOff>167386</xdr:rowOff>
    </xdr:to>
    <xdr:sp macro="" textlink="">
      <xdr:nvSpPr>
        <xdr:cNvPr id="449" name="楕円 448">
          <a:extLst>
            <a:ext uri="{FF2B5EF4-FFF2-40B4-BE49-F238E27FC236}">
              <a16:creationId xmlns:a16="http://schemas.microsoft.com/office/drawing/2014/main" id="{719CAA04-F74A-4AD9-A4AF-874FDFBD675F}"/>
            </a:ext>
          </a:extLst>
        </xdr:cNvPr>
        <xdr:cNvSpPr/>
      </xdr:nvSpPr>
      <xdr:spPr>
        <a:xfrm>
          <a:off x="14541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116586</xdr:rowOff>
    </xdr:from>
    <xdr:to>
      <xdr:col>81</xdr:col>
      <xdr:colOff>50800</xdr:colOff>
      <xdr:row>60</xdr:row>
      <xdr:rowOff>153162</xdr:rowOff>
    </xdr:to>
    <xdr:cxnSp macro="">
      <xdr:nvCxnSpPr>
        <xdr:cNvPr id="450" name="直線コネクタ 449">
          <a:extLst>
            <a:ext uri="{FF2B5EF4-FFF2-40B4-BE49-F238E27FC236}">
              <a16:creationId xmlns:a16="http://schemas.microsoft.com/office/drawing/2014/main" id="{9F64B647-DB9F-48E8-BF7A-F49ACEE6CC71}"/>
            </a:ext>
          </a:extLst>
        </xdr:cNvPr>
        <xdr:cNvCxnSpPr/>
      </xdr:nvCxnSpPr>
      <xdr:spPr>
        <a:xfrm>
          <a:off x="14592300" y="104035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159512</xdr:rowOff>
    </xdr:from>
    <xdr:to>
      <xdr:col>72</xdr:col>
      <xdr:colOff>38100</xdr:colOff>
      <xdr:row>60</xdr:row>
      <xdr:rowOff>89662</xdr:rowOff>
    </xdr:to>
    <xdr:sp macro="" textlink="">
      <xdr:nvSpPr>
        <xdr:cNvPr id="451" name="楕円 450">
          <a:extLst>
            <a:ext uri="{FF2B5EF4-FFF2-40B4-BE49-F238E27FC236}">
              <a16:creationId xmlns:a16="http://schemas.microsoft.com/office/drawing/2014/main" id="{70AB2534-0263-4B98-A516-5164784400CE}"/>
            </a:ext>
          </a:extLst>
        </xdr:cNvPr>
        <xdr:cNvSpPr/>
      </xdr:nvSpPr>
      <xdr:spPr>
        <a:xfrm>
          <a:off x="13652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38862</xdr:rowOff>
    </xdr:from>
    <xdr:to>
      <xdr:col>76</xdr:col>
      <xdr:colOff>114300</xdr:colOff>
      <xdr:row>60</xdr:row>
      <xdr:rowOff>116586</xdr:rowOff>
    </xdr:to>
    <xdr:cxnSp macro="">
      <xdr:nvCxnSpPr>
        <xdr:cNvPr id="452" name="直線コネクタ 451">
          <a:extLst>
            <a:ext uri="{FF2B5EF4-FFF2-40B4-BE49-F238E27FC236}">
              <a16:creationId xmlns:a16="http://schemas.microsoft.com/office/drawing/2014/main" id="{3BE83BA4-4AFA-4F56-B689-5E1154850C9D}"/>
            </a:ext>
          </a:extLst>
        </xdr:cNvPr>
        <xdr:cNvCxnSpPr/>
      </xdr:nvCxnSpPr>
      <xdr:spPr>
        <a:xfrm>
          <a:off x="13703300" y="1032586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453" name="楕円 452">
          <a:extLst>
            <a:ext uri="{FF2B5EF4-FFF2-40B4-BE49-F238E27FC236}">
              <a16:creationId xmlns:a16="http://schemas.microsoft.com/office/drawing/2014/main" id="{BFE443E6-2010-4976-9864-130A3BC7811A}"/>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38862</xdr:rowOff>
    </xdr:from>
    <xdr:to>
      <xdr:col>71</xdr:col>
      <xdr:colOff>177800</xdr:colOff>
      <xdr:row>60</xdr:row>
      <xdr:rowOff>80010</xdr:rowOff>
    </xdr:to>
    <xdr:cxnSp macro="">
      <xdr:nvCxnSpPr>
        <xdr:cNvPr id="454" name="直線コネクタ 453">
          <a:extLst>
            <a:ext uri="{FF2B5EF4-FFF2-40B4-BE49-F238E27FC236}">
              <a16:creationId xmlns:a16="http://schemas.microsoft.com/office/drawing/2014/main" id="{9B30E3F5-7A4A-406C-8D5F-B046A29CF102}"/>
            </a:ext>
          </a:extLst>
        </xdr:cNvPr>
        <xdr:cNvCxnSpPr/>
      </xdr:nvCxnSpPr>
      <xdr:spPr>
        <a:xfrm flipV="1">
          <a:off x="12814300" y="103258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55" name="n_1aveValue【学校施設】&#10;有形固定資産減価償却率">
          <a:extLst>
            <a:ext uri="{FF2B5EF4-FFF2-40B4-BE49-F238E27FC236}">
              <a16:creationId xmlns:a16="http://schemas.microsoft.com/office/drawing/2014/main" id="{3EA16CD4-7C21-44B8-A92C-21F634A2904A}"/>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456" name="n_2aveValue【学校施設】&#10;有形固定資産減価償却率">
          <a:extLst>
            <a:ext uri="{FF2B5EF4-FFF2-40B4-BE49-F238E27FC236}">
              <a16:creationId xmlns:a16="http://schemas.microsoft.com/office/drawing/2014/main" id="{46544036-65F9-4FF3-9E04-ECAFBAE142D9}"/>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57" name="n_3aveValue【学校施設】&#10;有形固定資産減価償却率">
          <a:extLst>
            <a:ext uri="{FF2B5EF4-FFF2-40B4-BE49-F238E27FC236}">
              <a16:creationId xmlns:a16="http://schemas.microsoft.com/office/drawing/2014/main" id="{905A8A16-F3A0-4482-9E21-AA4A85CF32F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58" name="n_4aveValue【学校施設】&#10;有形固定資産減価償却率">
          <a:extLst>
            <a:ext uri="{FF2B5EF4-FFF2-40B4-BE49-F238E27FC236}">
              <a16:creationId xmlns:a16="http://schemas.microsoft.com/office/drawing/2014/main" id="{586F3951-2AC4-4EB0-AABB-1EE155A4F256}"/>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23639</xdr:rowOff>
    </xdr:from>
    <xdr:ext cx="405111" cy="259045"/>
    <xdr:sp macro="" textlink="">
      <xdr:nvSpPr>
        <xdr:cNvPr id="459" name="n_1mainValue【学校施設】&#10;有形固定資産減価償却率">
          <a:extLst>
            <a:ext uri="{FF2B5EF4-FFF2-40B4-BE49-F238E27FC236}">
              <a16:creationId xmlns:a16="http://schemas.microsoft.com/office/drawing/2014/main" id="{C2625A21-0DBB-4DA9-A607-C92E43133C51}"/>
            </a:ext>
          </a:extLst>
        </xdr:cNvPr>
        <xdr:cNvSpPr txBox="1"/>
      </xdr:nvSpPr>
      <xdr:spPr>
        <a:xfrm>
          <a:off x="152660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158513</xdr:rowOff>
    </xdr:from>
    <xdr:ext cx="405111" cy="259045"/>
    <xdr:sp macro="" textlink="">
      <xdr:nvSpPr>
        <xdr:cNvPr id="460" name="n_2mainValue【学校施設】&#10;有形固定資産減価償却率">
          <a:extLst>
            <a:ext uri="{FF2B5EF4-FFF2-40B4-BE49-F238E27FC236}">
              <a16:creationId xmlns:a16="http://schemas.microsoft.com/office/drawing/2014/main" id="{5F8C6605-FC51-4F4C-A68B-A38460557E61}"/>
            </a:ext>
          </a:extLst>
        </xdr:cNvPr>
        <xdr:cNvSpPr txBox="1"/>
      </xdr:nvSpPr>
      <xdr:spPr>
        <a:xfrm>
          <a:off x="14389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80789</xdr:rowOff>
    </xdr:from>
    <xdr:ext cx="405111" cy="259045"/>
    <xdr:sp macro="" textlink="">
      <xdr:nvSpPr>
        <xdr:cNvPr id="461" name="n_3mainValue【学校施設】&#10;有形固定資産減価償却率">
          <a:extLst>
            <a:ext uri="{FF2B5EF4-FFF2-40B4-BE49-F238E27FC236}">
              <a16:creationId xmlns:a16="http://schemas.microsoft.com/office/drawing/2014/main" id="{E7AF743C-F863-4D62-9C70-3B2B28B81DFE}"/>
            </a:ext>
          </a:extLst>
        </xdr:cNvPr>
        <xdr:cNvSpPr txBox="1"/>
      </xdr:nvSpPr>
      <xdr:spPr>
        <a:xfrm>
          <a:off x="135007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462" name="n_4mainValue【学校施設】&#10;有形固定資産減価償却率">
          <a:extLst>
            <a:ext uri="{FF2B5EF4-FFF2-40B4-BE49-F238E27FC236}">
              <a16:creationId xmlns:a16="http://schemas.microsoft.com/office/drawing/2014/main" id="{2E4A8181-95CE-4F28-BA13-1AB014FA956E}"/>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5B2EE2EB-4E3C-469A-A7CD-8ADE0C194B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AADBA544-7140-4178-B301-B4C674CE31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39474F6D-CD0C-40A2-B283-FD121FEAEC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268C0FF1-8C02-4222-8D3F-FA360FCC1A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F304B018-0452-45B4-8B3C-82AC60A7FE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9B6763C-9548-46F5-9382-B90B63A465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933A10B4-BE76-49EA-90EB-8BB262DEE9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1ADB5841-28F5-4B59-8D88-1FF005D3D0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7E7B07C0-7928-4F43-B1FA-9D1FC8414A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FF60B301-1190-46C7-A8A5-8B1C3FD89C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ABD1124A-F875-49BD-A3ED-59589CBECC5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54531F86-150B-49AD-9A95-FC06EEF198D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FEDCC368-6F09-4E80-B96C-A6E60B30A02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BE089DDF-BDA8-4523-B767-534D08A755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16C88489-1EA8-44D0-8B88-E572DE0F80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556D8675-A6CD-44D6-B24E-0E8E65204FB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70B76889-E7EB-4A8E-A974-5CABB9CD61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FFE363E7-B57B-4939-B212-2135855A2ED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484508C9-A74B-4E5E-8E7E-3AB7469831A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99CC8967-A558-4ADE-98AC-26C0A138C26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1376AFDD-BC3D-4EEC-A0E8-409BF7E372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68F345BC-69D9-4659-A471-863B8F1A7F1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53EF4B5E-F691-4CF4-8CF6-4E186C796E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6" name="直線コネクタ 485">
          <a:extLst>
            <a:ext uri="{FF2B5EF4-FFF2-40B4-BE49-F238E27FC236}">
              <a16:creationId xmlns:a16="http://schemas.microsoft.com/office/drawing/2014/main" id="{4889C484-E313-43B6-B706-2D53C2098386}"/>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7" name="【学校施設】&#10;一人当たり面積最小値テキスト">
          <a:extLst>
            <a:ext uri="{FF2B5EF4-FFF2-40B4-BE49-F238E27FC236}">
              <a16:creationId xmlns:a16="http://schemas.microsoft.com/office/drawing/2014/main" id="{BFA44889-3DDC-419A-A290-B25BB4C29EB3}"/>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8" name="直線コネクタ 487">
          <a:extLst>
            <a:ext uri="{FF2B5EF4-FFF2-40B4-BE49-F238E27FC236}">
              <a16:creationId xmlns:a16="http://schemas.microsoft.com/office/drawing/2014/main" id="{15727FC9-62EB-478A-8B14-96CD28A1C8D3}"/>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89" name="【学校施設】&#10;一人当たり面積最大値テキスト">
          <a:extLst>
            <a:ext uri="{FF2B5EF4-FFF2-40B4-BE49-F238E27FC236}">
              <a16:creationId xmlns:a16="http://schemas.microsoft.com/office/drawing/2014/main" id="{1E6A2C18-4301-4587-A442-AB1C362E55FA}"/>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0" name="直線コネクタ 489">
          <a:extLst>
            <a:ext uri="{FF2B5EF4-FFF2-40B4-BE49-F238E27FC236}">
              <a16:creationId xmlns:a16="http://schemas.microsoft.com/office/drawing/2014/main" id="{A31A04B0-0822-477E-B3B1-E2D31B23721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491" name="【学校施設】&#10;一人当たり面積平均値テキスト">
          <a:extLst>
            <a:ext uri="{FF2B5EF4-FFF2-40B4-BE49-F238E27FC236}">
              <a16:creationId xmlns:a16="http://schemas.microsoft.com/office/drawing/2014/main" id="{61DC03BF-0052-410F-A75F-7225F184E658}"/>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2" name="フローチャート: 判断 491">
          <a:extLst>
            <a:ext uri="{FF2B5EF4-FFF2-40B4-BE49-F238E27FC236}">
              <a16:creationId xmlns:a16="http://schemas.microsoft.com/office/drawing/2014/main" id="{D6814943-1336-4136-9BAD-0413EE0139F3}"/>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3" name="フローチャート: 判断 492">
          <a:extLst>
            <a:ext uri="{FF2B5EF4-FFF2-40B4-BE49-F238E27FC236}">
              <a16:creationId xmlns:a16="http://schemas.microsoft.com/office/drawing/2014/main" id="{485A92A3-4EC2-415C-A911-B26E157F0064}"/>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494" name="フローチャート: 判断 493">
          <a:extLst>
            <a:ext uri="{FF2B5EF4-FFF2-40B4-BE49-F238E27FC236}">
              <a16:creationId xmlns:a16="http://schemas.microsoft.com/office/drawing/2014/main" id="{258E7897-23B0-49F1-9C45-4E4DC7BCF566}"/>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495" name="フローチャート: 判断 494">
          <a:extLst>
            <a:ext uri="{FF2B5EF4-FFF2-40B4-BE49-F238E27FC236}">
              <a16:creationId xmlns:a16="http://schemas.microsoft.com/office/drawing/2014/main" id="{3DFAAB23-CED3-4B53-BE4A-567AF83CB0FD}"/>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496" name="フローチャート: 判断 495">
          <a:extLst>
            <a:ext uri="{FF2B5EF4-FFF2-40B4-BE49-F238E27FC236}">
              <a16:creationId xmlns:a16="http://schemas.microsoft.com/office/drawing/2014/main" id="{D69EB754-6CB0-43FF-974A-D550DD5688A3}"/>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38B39F5-7F11-469D-A2D1-075E4A3FF8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BF41AA70-CE78-49AE-8DEB-20C6C4DD70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E6BED28F-D359-4E75-84DE-34276BECF2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3F3F26F4-53AC-43AF-B9A0-92E362BF90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C03F530-7283-4C5D-B410-8D89424E50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xdr:rowOff>
    </xdr:from>
    <xdr:to>
      <xdr:col>116</xdr:col>
      <xdr:colOff>114300</xdr:colOff>
      <xdr:row>62</xdr:row>
      <xdr:rowOff>108331</xdr:rowOff>
    </xdr:to>
    <xdr:sp macro="" textlink="">
      <xdr:nvSpPr>
        <xdr:cNvPr id="502" name="楕円 501">
          <a:extLst>
            <a:ext uri="{FF2B5EF4-FFF2-40B4-BE49-F238E27FC236}">
              <a16:creationId xmlns:a16="http://schemas.microsoft.com/office/drawing/2014/main" id="{5E706124-F8A4-4415-951E-3926E82E9AA7}"/>
            </a:ext>
          </a:extLst>
        </xdr:cNvPr>
        <xdr:cNvSpPr/>
      </xdr:nvSpPr>
      <xdr:spPr>
        <a:xfrm>
          <a:off x="22110700" y="106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156608</xdr:rowOff>
    </xdr:from>
    <xdr:ext cx="469744" cy="259045"/>
    <xdr:sp macro="" textlink="">
      <xdr:nvSpPr>
        <xdr:cNvPr id="503" name="【学校施設】&#10;一人当たり面積該当値テキスト">
          <a:extLst>
            <a:ext uri="{FF2B5EF4-FFF2-40B4-BE49-F238E27FC236}">
              <a16:creationId xmlns:a16="http://schemas.microsoft.com/office/drawing/2014/main" id="{7EE4EEE5-625E-4522-BA6F-C805327CDFB1}"/>
            </a:ext>
          </a:extLst>
        </xdr:cNvPr>
        <xdr:cNvSpPr txBox="1"/>
      </xdr:nvSpPr>
      <xdr:spPr>
        <a:xfrm>
          <a:off x="22199600" y="1061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11113</xdr:rowOff>
    </xdr:from>
    <xdr:to>
      <xdr:col>112</xdr:col>
      <xdr:colOff>38100</xdr:colOff>
      <xdr:row>62</xdr:row>
      <xdr:rowOff>112713</xdr:rowOff>
    </xdr:to>
    <xdr:sp macro="" textlink="">
      <xdr:nvSpPr>
        <xdr:cNvPr id="504" name="楕円 503">
          <a:extLst>
            <a:ext uri="{FF2B5EF4-FFF2-40B4-BE49-F238E27FC236}">
              <a16:creationId xmlns:a16="http://schemas.microsoft.com/office/drawing/2014/main" id="{CEBAA94E-75FB-46D9-BD29-FA46D6E95F09}"/>
            </a:ext>
          </a:extLst>
        </xdr:cNvPr>
        <xdr:cNvSpPr/>
      </xdr:nvSpPr>
      <xdr:spPr>
        <a:xfrm>
          <a:off x="21272500" y="1064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57531</xdr:rowOff>
    </xdr:from>
    <xdr:to>
      <xdr:col>116</xdr:col>
      <xdr:colOff>63500</xdr:colOff>
      <xdr:row>62</xdr:row>
      <xdr:rowOff>61913</xdr:rowOff>
    </xdr:to>
    <xdr:cxnSp macro="">
      <xdr:nvCxnSpPr>
        <xdr:cNvPr id="505" name="直線コネクタ 504">
          <a:extLst>
            <a:ext uri="{FF2B5EF4-FFF2-40B4-BE49-F238E27FC236}">
              <a16:creationId xmlns:a16="http://schemas.microsoft.com/office/drawing/2014/main" id="{37294EF3-0F39-412B-9901-7D33E81348C6}"/>
            </a:ext>
          </a:extLst>
        </xdr:cNvPr>
        <xdr:cNvCxnSpPr/>
      </xdr:nvCxnSpPr>
      <xdr:spPr>
        <a:xfrm flipV="1">
          <a:off x="21323300" y="10687431"/>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21399</xdr:rowOff>
    </xdr:from>
    <xdr:to>
      <xdr:col>107</xdr:col>
      <xdr:colOff>101600</xdr:colOff>
      <xdr:row>62</xdr:row>
      <xdr:rowOff>122999</xdr:rowOff>
    </xdr:to>
    <xdr:sp macro="" textlink="">
      <xdr:nvSpPr>
        <xdr:cNvPr id="506" name="楕円 505">
          <a:extLst>
            <a:ext uri="{FF2B5EF4-FFF2-40B4-BE49-F238E27FC236}">
              <a16:creationId xmlns:a16="http://schemas.microsoft.com/office/drawing/2014/main" id="{A7757C74-F9A3-4D00-8591-4885319D877D}"/>
            </a:ext>
          </a:extLst>
        </xdr:cNvPr>
        <xdr:cNvSpPr/>
      </xdr:nvSpPr>
      <xdr:spPr>
        <a:xfrm>
          <a:off x="20383500" y="10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61913</xdr:rowOff>
    </xdr:from>
    <xdr:to>
      <xdr:col>111</xdr:col>
      <xdr:colOff>177800</xdr:colOff>
      <xdr:row>62</xdr:row>
      <xdr:rowOff>72199</xdr:rowOff>
    </xdr:to>
    <xdr:cxnSp macro="">
      <xdr:nvCxnSpPr>
        <xdr:cNvPr id="507" name="直線コネクタ 506">
          <a:extLst>
            <a:ext uri="{FF2B5EF4-FFF2-40B4-BE49-F238E27FC236}">
              <a16:creationId xmlns:a16="http://schemas.microsoft.com/office/drawing/2014/main" id="{2BBCB2C9-72B9-4200-9B5E-0CC8191BFCC9}"/>
            </a:ext>
          </a:extLst>
        </xdr:cNvPr>
        <xdr:cNvCxnSpPr/>
      </xdr:nvCxnSpPr>
      <xdr:spPr>
        <a:xfrm flipV="1">
          <a:off x="20434300" y="1069181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156655</xdr:rowOff>
    </xdr:from>
    <xdr:to>
      <xdr:col>102</xdr:col>
      <xdr:colOff>165100</xdr:colOff>
      <xdr:row>62</xdr:row>
      <xdr:rowOff>86805</xdr:rowOff>
    </xdr:to>
    <xdr:sp macro="" textlink="">
      <xdr:nvSpPr>
        <xdr:cNvPr id="508" name="楕円 507">
          <a:extLst>
            <a:ext uri="{FF2B5EF4-FFF2-40B4-BE49-F238E27FC236}">
              <a16:creationId xmlns:a16="http://schemas.microsoft.com/office/drawing/2014/main" id="{2F68EFC1-1F8B-461B-9423-358912975478}"/>
            </a:ext>
          </a:extLst>
        </xdr:cNvPr>
        <xdr:cNvSpPr/>
      </xdr:nvSpPr>
      <xdr:spPr>
        <a:xfrm>
          <a:off x="194945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36005</xdr:rowOff>
    </xdr:from>
    <xdr:to>
      <xdr:col>107</xdr:col>
      <xdr:colOff>50800</xdr:colOff>
      <xdr:row>62</xdr:row>
      <xdr:rowOff>72199</xdr:rowOff>
    </xdr:to>
    <xdr:cxnSp macro="">
      <xdr:nvCxnSpPr>
        <xdr:cNvPr id="509" name="直線コネクタ 508">
          <a:extLst>
            <a:ext uri="{FF2B5EF4-FFF2-40B4-BE49-F238E27FC236}">
              <a16:creationId xmlns:a16="http://schemas.microsoft.com/office/drawing/2014/main" id="{E466B0AD-934D-417E-9D3E-00E8F3C669B7}"/>
            </a:ext>
          </a:extLst>
        </xdr:cNvPr>
        <xdr:cNvCxnSpPr/>
      </xdr:nvCxnSpPr>
      <xdr:spPr>
        <a:xfrm>
          <a:off x="19545300" y="1066590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126556</xdr:rowOff>
    </xdr:from>
    <xdr:to>
      <xdr:col>98</xdr:col>
      <xdr:colOff>38100</xdr:colOff>
      <xdr:row>62</xdr:row>
      <xdr:rowOff>56706</xdr:rowOff>
    </xdr:to>
    <xdr:sp macro="" textlink="">
      <xdr:nvSpPr>
        <xdr:cNvPr id="510" name="楕円 509">
          <a:extLst>
            <a:ext uri="{FF2B5EF4-FFF2-40B4-BE49-F238E27FC236}">
              <a16:creationId xmlns:a16="http://schemas.microsoft.com/office/drawing/2014/main" id="{C68E64B3-3517-4BC9-9791-957AF49DAF33}"/>
            </a:ext>
          </a:extLst>
        </xdr:cNvPr>
        <xdr:cNvSpPr/>
      </xdr:nvSpPr>
      <xdr:spPr>
        <a:xfrm>
          <a:off x="18605500" y="105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5906</xdr:rowOff>
    </xdr:from>
    <xdr:to>
      <xdr:col>102</xdr:col>
      <xdr:colOff>114300</xdr:colOff>
      <xdr:row>62</xdr:row>
      <xdr:rowOff>36005</xdr:rowOff>
    </xdr:to>
    <xdr:cxnSp macro="">
      <xdr:nvCxnSpPr>
        <xdr:cNvPr id="511" name="直線コネクタ 510">
          <a:extLst>
            <a:ext uri="{FF2B5EF4-FFF2-40B4-BE49-F238E27FC236}">
              <a16:creationId xmlns:a16="http://schemas.microsoft.com/office/drawing/2014/main" id="{ADCA8AA2-6142-45D4-9869-63F6A96EE1FD}"/>
            </a:ext>
          </a:extLst>
        </xdr:cNvPr>
        <xdr:cNvCxnSpPr/>
      </xdr:nvCxnSpPr>
      <xdr:spPr>
        <a:xfrm>
          <a:off x="18656300" y="1063580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12" name="n_1aveValue【学校施設】&#10;一人当たり面積">
          <a:extLst>
            <a:ext uri="{FF2B5EF4-FFF2-40B4-BE49-F238E27FC236}">
              <a16:creationId xmlns:a16="http://schemas.microsoft.com/office/drawing/2014/main" id="{83377546-F081-4586-8FD0-4FE04208AA13}"/>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13" name="n_2aveValue【学校施設】&#10;一人当たり面積">
          <a:extLst>
            <a:ext uri="{FF2B5EF4-FFF2-40B4-BE49-F238E27FC236}">
              <a16:creationId xmlns:a16="http://schemas.microsoft.com/office/drawing/2014/main" id="{052C732C-2A05-4A42-8C04-0767C0F88CE8}"/>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14" name="n_3aveValue【学校施設】&#10;一人当たり面積">
          <a:extLst>
            <a:ext uri="{FF2B5EF4-FFF2-40B4-BE49-F238E27FC236}">
              <a16:creationId xmlns:a16="http://schemas.microsoft.com/office/drawing/2014/main" id="{C2F5DCA0-448A-40AA-84A9-B3D42BA7B652}"/>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15" name="n_4aveValue【学校施設】&#10;一人当たり面積">
          <a:extLst>
            <a:ext uri="{FF2B5EF4-FFF2-40B4-BE49-F238E27FC236}">
              <a16:creationId xmlns:a16="http://schemas.microsoft.com/office/drawing/2014/main" id="{5FFDEBF1-D94A-4D1B-8721-C859A05DBBF9}"/>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103840</xdr:rowOff>
    </xdr:from>
    <xdr:ext cx="469744" cy="259045"/>
    <xdr:sp macro="" textlink="">
      <xdr:nvSpPr>
        <xdr:cNvPr id="516" name="n_1mainValue【学校施設】&#10;一人当たり面積">
          <a:extLst>
            <a:ext uri="{FF2B5EF4-FFF2-40B4-BE49-F238E27FC236}">
              <a16:creationId xmlns:a16="http://schemas.microsoft.com/office/drawing/2014/main" id="{E7B8C441-1A9A-4C29-A71B-34FE85C43E8D}"/>
            </a:ext>
          </a:extLst>
        </xdr:cNvPr>
        <xdr:cNvSpPr txBox="1"/>
      </xdr:nvSpPr>
      <xdr:spPr>
        <a:xfrm>
          <a:off x="21075727" y="1073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114126</xdr:rowOff>
    </xdr:from>
    <xdr:ext cx="469744" cy="259045"/>
    <xdr:sp macro="" textlink="">
      <xdr:nvSpPr>
        <xdr:cNvPr id="517" name="n_2mainValue【学校施設】&#10;一人当たり面積">
          <a:extLst>
            <a:ext uri="{FF2B5EF4-FFF2-40B4-BE49-F238E27FC236}">
              <a16:creationId xmlns:a16="http://schemas.microsoft.com/office/drawing/2014/main" id="{12A57FC4-5A97-4FD0-AE62-2013E24359D1}"/>
            </a:ext>
          </a:extLst>
        </xdr:cNvPr>
        <xdr:cNvSpPr txBox="1"/>
      </xdr:nvSpPr>
      <xdr:spPr>
        <a:xfrm>
          <a:off x="20199427" y="10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77932</xdr:rowOff>
    </xdr:from>
    <xdr:ext cx="469744" cy="259045"/>
    <xdr:sp macro="" textlink="">
      <xdr:nvSpPr>
        <xdr:cNvPr id="518" name="n_3mainValue【学校施設】&#10;一人当たり面積">
          <a:extLst>
            <a:ext uri="{FF2B5EF4-FFF2-40B4-BE49-F238E27FC236}">
              <a16:creationId xmlns:a16="http://schemas.microsoft.com/office/drawing/2014/main" id="{16957F27-7EE9-41B9-8AE1-BCC19888529E}"/>
            </a:ext>
          </a:extLst>
        </xdr:cNvPr>
        <xdr:cNvSpPr txBox="1"/>
      </xdr:nvSpPr>
      <xdr:spPr>
        <a:xfrm>
          <a:off x="19310427" y="107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47833</xdr:rowOff>
    </xdr:from>
    <xdr:ext cx="469744" cy="259045"/>
    <xdr:sp macro="" textlink="">
      <xdr:nvSpPr>
        <xdr:cNvPr id="519" name="n_4mainValue【学校施設】&#10;一人当たり面積">
          <a:extLst>
            <a:ext uri="{FF2B5EF4-FFF2-40B4-BE49-F238E27FC236}">
              <a16:creationId xmlns:a16="http://schemas.microsoft.com/office/drawing/2014/main" id="{8A2FF3C1-BDBD-44E4-86B2-B342242B21DC}"/>
            </a:ext>
          </a:extLst>
        </xdr:cNvPr>
        <xdr:cNvSpPr txBox="1"/>
      </xdr:nvSpPr>
      <xdr:spPr>
        <a:xfrm>
          <a:off x="18421427" y="106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2EA61E66-153F-44A6-AA55-3741A4A532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4684598A-47B7-46BB-866D-1D04543406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569D3A79-4AB2-4FC4-828B-38FC712DC6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509C0F10-3681-4018-95DE-5BF9433AE0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A4604777-7190-422B-8F93-23E823B52C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D592C070-E791-4734-9057-A5AEE65257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376C1067-C8C0-4ABE-8F6A-E59F0BEAB7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266366B2-92AD-4A3B-A1EB-B6591499486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C0D6AC1E-36B6-4844-8A1F-99F5C8D62B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A7EA9030-CAAA-497D-B9B7-45FD22C7B5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A907E1D6-B378-4B2C-A753-333A2178EB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1CE59096-D3AB-4C70-8761-2BD3677EF1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1662CD1F-12A0-4602-87DA-1A7E670200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34D1526A-41C4-4ACB-86A0-E6ED1CFBBC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1E4CD0DC-23E9-4203-B253-1709FBEC42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EC07F045-2480-43E7-893B-3B46BF59D0F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781C44A8-8B96-4BC8-B28E-0E879B5A4C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AB0FDD58-F956-460D-8B14-FDFDAC2D95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8EC51D79-6B1F-4AC3-81A3-66B3006105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140C6568-E4FC-470B-A8FA-A170126E1C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ED54C1E5-A47F-4525-BD47-D5BFBC54F6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C3EA7DE3-3C4A-40B7-8197-534CA5D9AC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19C6DB69-3D66-47C7-A571-1BAE08AA2A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DCD04151-A348-4DF0-A1A6-53A452B3EF8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61ABB230-807F-4A4E-A829-1480487D1C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6F124491-6CAD-4EB8-A55E-F0F2B35475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C66357B2-4916-4C4E-9798-CDB3460058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777D2F6F-35EE-4485-9B6C-9237DF651D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A2BA05B2-A66D-458B-8404-EA4B70576D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C069B2C0-8085-4F28-A8D2-913014BD25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A54727F9-95BA-4F74-8B50-76C8DDB1C4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CFAD7652-CDA8-4617-B2CA-A595C4FA84E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7EEA77F2-736B-4D22-A02F-318E013344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A9FECAFE-2848-4E5F-AD0F-FE51112F6A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652CEA4A-DE13-4FEE-94C2-5A9826C8CD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校施設及び公営住宅の有形固定資産減価償却率が類似団体平均値を大きく上回った。一方、道路及び橋りょう・トンネルは類似団体平均値並み又は低い水準となっている。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学校施設については、令和２年度に策定された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「えびの市学校施設長寿命化計画」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人口減少等の状況を踏まえた学校施設の総量適正化及び、維持管理費等のライフサイクルコストの縮減等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を目指して、計画的に取り組んでいくこととしている。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令和３年度に「えびの市公営住宅等長寿命化計画」を策定している。耐用年数を経過している建物もあり、更新等の検討をする時期にあるが、人口動向を踏まえつつ、用途廃止や集約建替などの対応を含め、適切に維持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C51105-ECDA-47BD-82D6-CC84BF375B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BAFC97-65E7-430F-A2FE-F8101B04A3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FF6579-A376-4A0E-BDCA-10CAB3AEFF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2AFEB8-36DB-41ED-ACF1-3C768AF86A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C03F6E-8C4F-4EF0-BF91-2E2855DE6D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8A5A17-4E59-45E0-9A82-53B8945B04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6C437E-2149-4394-9D67-71C1DC4EAC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1202B3-28F2-4974-9FA0-5750CD13D5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6E7149-5CB0-4B55-8C6D-A0FBE2591D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13AD20-B6DF-4B4C-B060-AF95000473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18,050
17,679
282.93
14,998,313
14,221,431
663,766
6,676,953
8,857,326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5475EE-4991-493A-B73D-2199D60A0A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F4E466-A2A3-4B17-A0C2-CD0A6EDFD1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D7CCEB-25EA-486C-928B-D4EEB76105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0A4A03-52D1-4D44-944D-E585BED0B0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3DAD81-B58E-4575-91D6-9E73E00407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B2527F-22B2-420D-8652-D6DCC907C2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46AB1D-CBA6-4E48-8A60-6B1D59E5CD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5CCAE3-F02E-4939-A978-B4CC12DC66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203C4B-ACEB-411D-AC2B-F4EFA8B95B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79DDB4-B071-4151-8A40-D8F668F8F4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1F331B-A9D4-40C6-839C-BC348FE5CD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AE2910-389A-49D8-B9CC-6EDA29DC51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448119-1A0A-464E-821A-16BCDB44BA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19B8A4-BB50-4F10-928F-2A0A97D9A9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96047D-3A6F-4CC1-AC10-7C7CACAE71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716C03-B1E8-45B8-AF42-876FA72130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6996E4-7A17-4A2E-8199-905DE28DCC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3CC293-95E9-4E2B-8258-1A8503B91F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0353D5-EB1A-43A1-BAA6-6F8AEEA4AB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494D1A-B12C-4A8D-B74F-10EA7AB8556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42ADD0-54DE-44EA-96AC-DD3369F6C2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73BBBE-9689-4CA5-97E5-67461A4874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C78C6B-11BE-4EFB-91F9-992382D6C6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C0062C-02F6-4D2B-A0D7-5DCDE63814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C2A1DC-C0B4-4DA0-8496-7D9BB19CA4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16AA77-4FBB-47EE-ADB9-E470318C589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7B3CF9-2D24-4849-8037-D17525361A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2EA365-8901-4550-8782-A81CBE0D81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A087B5-C96F-45BE-AF0B-DD63E1B696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96661B-8CEC-45A0-A325-E7639F6651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74888F-7916-44EA-AB92-73DE995FB0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57546E-5499-41AB-811B-3A197B03D2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AB2AE5-6F36-4BEE-A2BA-9B539D5A3D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A68C9BD-2607-47DD-86C6-EC55E269656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6951F3C-497D-40C2-BBF3-304893C39D4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F07C450-1D22-4217-BD6C-9020E555CE9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61202EE-315B-4CC0-9051-3F2D168C67A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6A63D1A-5DD4-43E9-BAD3-6718074713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420D694-1946-43C9-BF3E-53D5C254AA0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F504B3-F257-40EF-89C1-F959F61CB3C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1608930-ABD3-4B58-B49D-37D129B6B52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88F83CB-B4EB-4E68-B986-1696E572131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B756EC4-E1C1-41BD-BD62-FCEFDEBD6E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81B3E25-A27B-461A-941D-6FCC1C53E8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54EBA146-647A-42B7-BAB7-CB144A930C4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619CC3B5-0C96-47ED-8522-01769D5CC4A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6338B83-371F-4B98-8312-2D502ED4A22D}"/>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984B29F0-753C-407F-B093-C92337CCC3E9}"/>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8A50DF2-8CF7-4B93-B1F1-96600C46F654}"/>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DDD08699-79AE-4050-A89B-D50B8D4A4745}"/>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57A56324-1535-4C73-88FD-959F1E101FE6}"/>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9F6648EE-3ED8-4254-AE32-D74F7C94C53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D5E17C1E-965B-4DFE-8028-BF5A0834D85D}"/>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78EF1FBE-250A-41FA-9374-6D709E995CC7}"/>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63F15887-DFEA-4457-8A81-723C752D9188}"/>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CF3069-8757-41F3-8759-C451F78101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5E84F1-5DC6-4B1A-8CCA-BD22707631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7E1C4A-87FC-4250-A722-49A70234B4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0A5EC7-00AD-4452-90D0-9170D3A31F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32EA1F-8375-44B3-A898-742A98CF4B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2" name="楕円 71">
          <a:extLst>
            <a:ext uri="{FF2B5EF4-FFF2-40B4-BE49-F238E27FC236}">
              <a16:creationId xmlns:a16="http://schemas.microsoft.com/office/drawing/2014/main" id="{73D609FA-FE03-48BC-9457-D1F471F71871}"/>
            </a:ext>
          </a:extLst>
        </xdr:cNvPr>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3" name="【図書館】&#10;有形固定資産減価償却率該当値テキスト">
          <a:extLst>
            <a:ext uri="{FF2B5EF4-FFF2-40B4-BE49-F238E27FC236}">
              <a16:creationId xmlns:a16="http://schemas.microsoft.com/office/drawing/2014/main" id="{37C42D77-D875-4AC2-88DC-F2C8E2E20883}"/>
            </a:ext>
          </a:extLst>
        </xdr:cNvPr>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4" name="楕円 73">
          <a:extLst>
            <a:ext uri="{FF2B5EF4-FFF2-40B4-BE49-F238E27FC236}">
              <a16:creationId xmlns:a16="http://schemas.microsoft.com/office/drawing/2014/main" id="{6BF00F81-FB6B-42C8-A3F7-ECE7BD4F2D6B}"/>
            </a:ext>
          </a:extLst>
        </xdr:cNvPr>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5" name="直線コネクタ 74">
          <a:extLst>
            <a:ext uri="{FF2B5EF4-FFF2-40B4-BE49-F238E27FC236}">
              <a16:creationId xmlns:a16="http://schemas.microsoft.com/office/drawing/2014/main" id="{5F6AB51B-F1DB-4B75-8202-DDE6F4E22B0C}"/>
            </a:ext>
          </a:extLst>
        </xdr:cNvPr>
        <xdr:cNvCxnSpPr/>
      </xdr:nvCxnSpPr>
      <xdr:spPr>
        <a:xfrm>
          <a:off x="37973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6" name="楕円 75">
          <a:extLst>
            <a:ext uri="{FF2B5EF4-FFF2-40B4-BE49-F238E27FC236}">
              <a16:creationId xmlns:a16="http://schemas.microsoft.com/office/drawing/2014/main" id="{ABF827CB-CD27-43B8-813A-00EF815142AF}"/>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82550</xdr:rowOff>
    </xdr:to>
    <xdr:cxnSp macro="">
      <xdr:nvCxnSpPr>
        <xdr:cNvPr id="77" name="直線コネクタ 76">
          <a:extLst>
            <a:ext uri="{FF2B5EF4-FFF2-40B4-BE49-F238E27FC236}">
              <a16:creationId xmlns:a16="http://schemas.microsoft.com/office/drawing/2014/main" id="{886668A9-3230-4D36-8EF9-589D36485192}"/>
            </a:ext>
          </a:extLst>
        </xdr:cNvPr>
        <xdr:cNvCxnSpPr/>
      </xdr:nvCxnSpPr>
      <xdr:spPr>
        <a:xfrm>
          <a:off x="2908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114300</xdr:rowOff>
    </xdr:from>
    <xdr:to>
      <xdr:col>10</xdr:col>
      <xdr:colOff>165100</xdr:colOff>
      <xdr:row>37</xdr:row>
      <xdr:rowOff>44450</xdr:rowOff>
    </xdr:to>
    <xdr:sp macro="" textlink="">
      <xdr:nvSpPr>
        <xdr:cNvPr id="78" name="楕円 77">
          <a:extLst>
            <a:ext uri="{FF2B5EF4-FFF2-40B4-BE49-F238E27FC236}">
              <a16:creationId xmlns:a16="http://schemas.microsoft.com/office/drawing/2014/main" id="{D7398ACA-0068-4D14-94AF-CA3C47F0B155}"/>
            </a:ext>
          </a:extLst>
        </xdr:cNvPr>
        <xdr:cNvSpPr/>
      </xdr:nvSpPr>
      <xdr:spPr>
        <a:xfrm>
          <a:off x="1968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165100</xdr:rowOff>
    </xdr:from>
    <xdr:to>
      <xdr:col>15</xdr:col>
      <xdr:colOff>50800</xdr:colOff>
      <xdr:row>37</xdr:row>
      <xdr:rowOff>57150</xdr:rowOff>
    </xdr:to>
    <xdr:cxnSp macro="">
      <xdr:nvCxnSpPr>
        <xdr:cNvPr id="79" name="直線コネクタ 78">
          <a:extLst>
            <a:ext uri="{FF2B5EF4-FFF2-40B4-BE49-F238E27FC236}">
              <a16:creationId xmlns:a16="http://schemas.microsoft.com/office/drawing/2014/main" id="{41ED6D13-6626-4B9E-A6F7-1F8CD13C9294}"/>
            </a:ext>
          </a:extLst>
        </xdr:cNvPr>
        <xdr:cNvCxnSpPr/>
      </xdr:nvCxnSpPr>
      <xdr:spPr>
        <a:xfrm>
          <a:off x="2019300" y="633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127000</xdr:rowOff>
    </xdr:from>
    <xdr:to>
      <xdr:col>6</xdr:col>
      <xdr:colOff>38100</xdr:colOff>
      <xdr:row>37</xdr:row>
      <xdr:rowOff>57150</xdr:rowOff>
    </xdr:to>
    <xdr:sp macro="" textlink="">
      <xdr:nvSpPr>
        <xdr:cNvPr id="80" name="楕円 79">
          <a:extLst>
            <a:ext uri="{FF2B5EF4-FFF2-40B4-BE49-F238E27FC236}">
              <a16:creationId xmlns:a16="http://schemas.microsoft.com/office/drawing/2014/main" id="{35F7B943-6743-4D5C-A2F5-E7EE4BF4427B}"/>
            </a:ext>
          </a:extLst>
        </xdr:cNvPr>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165100</xdr:rowOff>
    </xdr:from>
    <xdr:to>
      <xdr:col>10</xdr:col>
      <xdr:colOff>114300</xdr:colOff>
      <xdr:row>37</xdr:row>
      <xdr:rowOff>6350</xdr:rowOff>
    </xdr:to>
    <xdr:cxnSp macro="">
      <xdr:nvCxnSpPr>
        <xdr:cNvPr id="81" name="直線コネクタ 80">
          <a:extLst>
            <a:ext uri="{FF2B5EF4-FFF2-40B4-BE49-F238E27FC236}">
              <a16:creationId xmlns:a16="http://schemas.microsoft.com/office/drawing/2014/main" id="{6376677E-898A-401C-8A06-D843269D127A}"/>
            </a:ext>
          </a:extLst>
        </xdr:cNvPr>
        <xdr:cNvCxnSpPr/>
      </xdr:nvCxnSpPr>
      <xdr:spPr>
        <a:xfrm flipV="1">
          <a:off x="1130300" y="633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8101C238-7157-40B7-ACD3-1E7A37437391}"/>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217E15A4-B8CF-4A78-BCF6-6E824AA77A82}"/>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D25A9E33-ADF8-47BB-B7AA-161BBF54B03A}"/>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CDD40A29-D057-4360-BA7E-EDE33513247C}"/>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124477</xdr:rowOff>
    </xdr:from>
    <xdr:ext cx="405111" cy="259045"/>
    <xdr:sp macro="" textlink="">
      <xdr:nvSpPr>
        <xdr:cNvPr id="86" name="n_1mainValue【図書館】&#10;有形固定資産減価償却率">
          <a:extLst>
            <a:ext uri="{FF2B5EF4-FFF2-40B4-BE49-F238E27FC236}">
              <a16:creationId xmlns:a16="http://schemas.microsoft.com/office/drawing/2014/main" id="{49B77B47-D45A-41EC-978B-CDF29765BBDC}"/>
            </a:ext>
          </a:extLst>
        </xdr:cNvPr>
        <xdr:cNvSpPr txBox="1"/>
      </xdr:nvSpPr>
      <xdr:spPr>
        <a:xfrm>
          <a:off x="3582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7" name="n_2mainValue【図書館】&#10;有形固定資産減価償却率">
          <a:extLst>
            <a:ext uri="{FF2B5EF4-FFF2-40B4-BE49-F238E27FC236}">
              <a16:creationId xmlns:a16="http://schemas.microsoft.com/office/drawing/2014/main" id="{2CC6EEEA-1D96-4BF6-B471-35D5FDBABF3C}"/>
            </a:ext>
          </a:extLst>
        </xdr:cNvPr>
        <xdr:cNvSpPr txBox="1"/>
      </xdr:nvSpPr>
      <xdr:spPr>
        <a:xfrm>
          <a:off x="2705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35577</xdr:rowOff>
    </xdr:from>
    <xdr:ext cx="405111" cy="259045"/>
    <xdr:sp macro="" textlink="">
      <xdr:nvSpPr>
        <xdr:cNvPr id="88" name="n_3mainValue【図書館】&#10;有形固定資産減価償却率">
          <a:extLst>
            <a:ext uri="{FF2B5EF4-FFF2-40B4-BE49-F238E27FC236}">
              <a16:creationId xmlns:a16="http://schemas.microsoft.com/office/drawing/2014/main" id="{1B0E55EE-4A02-4290-8DC7-6DB8F43D9802}"/>
            </a:ext>
          </a:extLst>
        </xdr:cNvPr>
        <xdr:cNvSpPr txBox="1"/>
      </xdr:nvSpPr>
      <xdr:spPr>
        <a:xfrm>
          <a:off x="1816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48277</xdr:rowOff>
    </xdr:from>
    <xdr:ext cx="405111" cy="259045"/>
    <xdr:sp macro="" textlink="">
      <xdr:nvSpPr>
        <xdr:cNvPr id="89" name="n_4mainValue【図書館】&#10;有形固定資産減価償却率">
          <a:extLst>
            <a:ext uri="{FF2B5EF4-FFF2-40B4-BE49-F238E27FC236}">
              <a16:creationId xmlns:a16="http://schemas.microsoft.com/office/drawing/2014/main" id="{71A5D078-5EEA-466D-8B5C-1EEBE0290466}"/>
            </a:ext>
          </a:extLst>
        </xdr:cNvPr>
        <xdr:cNvSpPr txBox="1"/>
      </xdr:nvSpPr>
      <xdr:spPr>
        <a:xfrm>
          <a:off x="927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E29325D-0FA7-4E8D-AAC4-8BA017C97A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5090F6E-B9FA-4CA8-A2A2-DFFCBC0DE2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69C7742-FA95-40F1-BFB6-7EA2621030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28BC4F41-C37C-4A44-B6E5-5CF8C56397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E60CCA0A-D393-4799-B10D-CC49319D4A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71D5DE6-4995-4343-B256-111B69AD18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3FF1A89-9C76-44CC-9B4A-834F6CCF99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7249BA6-A2D4-4609-B25F-1AE65622E1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E1B1CD5-EC79-4D1B-AEBC-A0087537A08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A3F160-30A6-4370-B8E8-E4CBF25BD7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F11618D-572C-4919-9C9A-660EE626AF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C4464FEE-89C8-4268-87F7-A1D4EBDEFE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517F20BB-7D93-4DF4-97F0-727DCC98D6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ADEA0EAD-69F2-4157-9D12-CE2CA20B270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A5379B2-2048-4CBA-969F-8F2175445C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4CDED47-9B2B-4AEC-A856-0E3AEFE3A16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67F517C-D087-44AC-8D43-9571B114E9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D1974B38-ABAD-45FF-89E2-D24E29A108E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4C6517C-0FDB-4EA5-986C-BD3BC58190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A1A3B2DA-146B-4375-9C6B-5D391A1741E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223DAF2-68F9-444D-B442-04E9C72306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A4DA145-B558-4AF3-938B-CC14A54F070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0A5F39C-30B5-4BA0-AAB7-A29A5211EA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140E7E1F-E685-40AC-B732-D3BDD3257FC6}"/>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8F000D3C-3595-46DD-B634-61632AD2823A}"/>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286E7340-4739-4698-9D17-923F1FB33206}"/>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AF6CB0F7-798B-460B-8AA3-2B5B1DE4A0FE}"/>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1B27241D-FAE0-4F19-8918-A62B248A449A}"/>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026BC24C-0606-4217-AADA-62ADFBE05C9A}"/>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AD4DF30B-73B2-45C1-B56C-1D4D760A5314}"/>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48EDD03E-C5B4-4C9F-8D27-CD8B03FB04A7}"/>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DB964E49-195E-4238-AD0F-CBB42ECFD57F}"/>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80243004-BF0A-4320-BF02-2D3575872B51}"/>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E51BB5EA-BB05-4AFF-B770-2FAA82B21972}"/>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4FFEBC-7595-4994-8427-60109763F1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C17F8A4-9C4D-4FC7-93DA-BDDC3F085C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F4A8A2-947E-4B14-A412-22FA8AE29A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5D1EDD-3A24-4057-A09F-2680557D98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EE61EE-593D-409B-8416-1F1649BD5E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9" name="楕円 128">
          <a:extLst>
            <a:ext uri="{FF2B5EF4-FFF2-40B4-BE49-F238E27FC236}">
              <a16:creationId xmlns:a16="http://schemas.microsoft.com/office/drawing/2014/main" id="{C7A1E695-AFD3-4C26-8274-28DB8D7917B2}"/>
            </a:ext>
          </a:extLst>
        </xdr:cNvPr>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67327</xdr:rowOff>
    </xdr:from>
    <xdr:ext cx="469744" cy="259045"/>
    <xdr:sp macro="" textlink="">
      <xdr:nvSpPr>
        <xdr:cNvPr id="130" name="【図書館】&#10;一人当たり面積該当値テキスト">
          <a:extLst>
            <a:ext uri="{FF2B5EF4-FFF2-40B4-BE49-F238E27FC236}">
              <a16:creationId xmlns:a16="http://schemas.microsoft.com/office/drawing/2014/main" id="{D414A206-137B-4BE2-92D1-C1DA5B2AD308}"/>
            </a:ext>
          </a:extLst>
        </xdr:cNvPr>
        <xdr:cNvSpPr txBox="1"/>
      </xdr:nvSpPr>
      <xdr:spPr>
        <a:xfrm>
          <a:off x="10515600"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1D412BD3-72E5-4860-AA22-7F6367B88B02}"/>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D50E0363-77C5-405E-BCF7-35D6D8CB04C4}"/>
            </a:ext>
          </a:extLst>
        </xdr:cNvPr>
        <xdr:cNvCxnSpPr/>
      </xdr:nvCxnSpPr>
      <xdr:spPr>
        <a:xfrm flipV="1">
          <a:off x="9639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33" name="楕円 132">
          <a:extLst>
            <a:ext uri="{FF2B5EF4-FFF2-40B4-BE49-F238E27FC236}">
              <a16:creationId xmlns:a16="http://schemas.microsoft.com/office/drawing/2014/main" id="{EB157A46-9468-469F-9881-5C3C8F727151}"/>
            </a:ext>
          </a:extLst>
        </xdr:cNvPr>
        <xdr:cNvSpPr/>
      </xdr:nvSpPr>
      <xdr:spPr>
        <a:xfrm>
          <a:off x="869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106680</xdr:rowOff>
    </xdr:to>
    <xdr:cxnSp macro="">
      <xdr:nvCxnSpPr>
        <xdr:cNvPr id="134" name="直線コネクタ 133">
          <a:extLst>
            <a:ext uri="{FF2B5EF4-FFF2-40B4-BE49-F238E27FC236}">
              <a16:creationId xmlns:a16="http://schemas.microsoft.com/office/drawing/2014/main" id="{90EDB1B6-C22D-4CBF-8763-7743AFBF5EF6}"/>
            </a:ext>
          </a:extLst>
        </xdr:cNvPr>
        <xdr:cNvCxnSpPr/>
      </xdr:nvCxnSpPr>
      <xdr:spPr>
        <a:xfrm flipV="1">
          <a:off x="8750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5" name="楕円 134">
          <a:extLst>
            <a:ext uri="{FF2B5EF4-FFF2-40B4-BE49-F238E27FC236}">
              <a16:creationId xmlns:a16="http://schemas.microsoft.com/office/drawing/2014/main" id="{379A6CD4-C773-4DA6-B2ED-D9874A21EAC0}"/>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106680</xdr:rowOff>
    </xdr:from>
    <xdr:to>
      <xdr:col>45</xdr:col>
      <xdr:colOff>177800</xdr:colOff>
      <xdr:row>40</xdr:row>
      <xdr:rowOff>114300</xdr:rowOff>
    </xdr:to>
    <xdr:cxnSp macro="">
      <xdr:nvCxnSpPr>
        <xdr:cNvPr id="136" name="直線コネクタ 135">
          <a:extLst>
            <a:ext uri="{FF2B5EF4-FFF2-40B4-BE49-F238E27FC236}">
              <a16:creationId xmlns:a16="http://schemas.microsoft.com/office/drawing/2014/main" id="{DB925281-C649-4A5B-9BA6-0CC42051BAC4}"/>
            </a:ext>
          </a:extLst>
        </xdr:cNvPr>
        <xdr:cNvCxnSpPr/>
      </xdr:nvCxnSpPr>
      <xdr:spPr>
        <a:xfrm flipV="1">
          <a:off x="7861300" y="696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37" name="楕円 136">
          <a:extLst>
            <a:ext uri="{FF2B5EF4-FFF2-40B4-BE49-F238E27FC236}">
              <a16:creationId xmlns:a16="http://schemas.microsoft.com/office/drawing/2014/main" id="{84E5AD10-4461-451A-955A-91DFCEDF9BCA}"/>
            </a:ext>
          </a:extLst>
        </xdr:cNvPr>
        <xdr:cNvSpPr/>
      </xdr:nvSpPr>
      <xdr:spPr>
        <a:xfrm>
          <a:off x="692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118110</xdr:rowOff>
    </xdr:to>
    <xdr:cxnSp macro="">
      <xdr:nvCxnSpPr>
        <xdr:cNvPr id="138" name="直線コネクタ 137">
          <a:extLst>
            <a:ext uri="{FF2B5EF4-FFF2-40B4-BE49-F238E27FC236}">
              <a16:creationId xmlns:a16="http://schemas.microsoft.com/office/drawing/2014/main" id="{42705863-F3D5-47A5-9BBE-3225C05B52E9}"/>
            </a:ext>
          </a:extLst>
        </xdr:cNvPr>
        <xdr:cNvCxnSpPr/>
      </xdr:nvCxnSpPr>
      <xdr:spPr>
        <a:xfrm flipV="1">
          <a:off x="6972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17D1DCA9-F27C-45B8-9606-B3958D83DE0B}"/>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7A987D5E-62C2-4628-BC76-0DC614D47971}"/>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D8D3BD8B-8507-43F2-88B8-8A304226854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7B779D38-3D19-4AF6-B084-3EF311ECFF85}"/>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166387</xdr:rowOff>
    </xdr:from>
    <xdr:ext cx="469744" cy="259045"/>
    <xdr:sp macro="" textlink="">
      <xdr:nvSpPr>
        <xdr:cNvPr id="143" name="n_1mainValue【図書館】&#10;一人当たり面積">
          <a:extLst>
            <a:ext uri="{FF2B5EF4-FFF2-40B4-BE49-F238E27FC236}">
              <a16:creationId xmlns:a16="http://schemas.microsoft.com/office/drawing/2014/main" id="{B6197BCD-EEE6-4F92-8326-448382C43D86}"/>
            </a:ext>
          </a:extLst>
        </xdr:cNvPr>
        <xdr:cNvSpPr txBox="1"/>
      </xdr:nvSpPr>
      <xdr:spPr>
        <a:xfrm>
          <a:off x="93917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2557</xdr:rowOff>
    </xdr:from>
    <xdr:ext cx="469744" cy="259045"/>
    <xdr:sp macro="" textlink="">
      <xdr:nvSpPr>
        <xdr:cNvPr id="144" name="n_2mainValue【図書館】&#10;一人当たり面積">
          <a:extLst>
            <a:ext uri="{FF2B5EF4-FFF2-40B4-BE49-F238E27FC236}">
              <a16:creationId xmlns:a16="http://schemas.microsoft.com/office/drawing/2014/main" id="{29FCBE53-DAD5-44B9-85F9-AAF04EF55CA3}"/>
            </a:ext>
          </a:extLst>
        </xdr:cNvPr>
        <xdr:cNvSpPr txBox="1"/>
      </xdr:nvSpPr>
      <xdr:spPr>
        <a:xfrm>
          <a:off x="8515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5" name="n_3mainValue【図書館】&#10;一人当たり面積">
          <a:extLst>
            <a:ext uri="{FF2B5EF4-FFF2-40B4-BE49-F238E27FC236}">
              <a16:creationId xmlns:a16="http://schemas.microsoft.com/office/drawing/2014/main" id="{085220C2-BC27-4898-904C-70D690AF245A}"/>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13987</xdr:rowOff>
    </xdr:from>
    <xdr:ext cx="469744" cy="259045"/>
    <xdr:sp macro="" textlink="">
      <xdr:nvSpPr>
        <xdr:cNvPr id="146" name="n_4mainValue【図書館】&#10;一人当たり面積">
          <a:extLst>
            <a:ext uri="{FF2B5EF4-FFF2-40B4-BE49-F238E27FC236}">
              <a16:creationId xmlns:a16="http://schemas.microsoft.com/office/drawing/2014/main" id="{EF628BA8-2F02-4657-A938-1F58B5A829D6}"/>
            </a:ext>
          </a:extLst>
        </xdr:cNvPr>
        <xdr:cNvSpPr txBox="1"/>
      </xdr:nvSpPr>
      <xdr:spPr>
        <a:xfrm>
          <a:off x="6737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79A1958-B0C5-48EE-BD3D-DB56CCE9D5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1F8B8ED-C645-4F2C-A89B-F37036D551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518AAF0-39EA-4BDF-B7FF-AF2422F4D1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29BD62D-55FF-4E57-83F5-AFFD112A5A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18BEB01-A595-4296-B701-046048D026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56D8B77-4455-47CD-B368-025E12CEE3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6C650A6-6E70-47AD-B75A-1954C4950B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53F07E6-DE8B-484C-AD3E-F7424D35AA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E8300F1-EC79-44B7-9D0A-FCDE00ADA6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3918A97-3677-4020-9036-F95C3EBAE0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7B4E835-85FE-4A8B-B134-00E3F47DD2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E1FB6A4-B719-4791-BA14-C8A8A8607EA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3BB8861-8192-4374-BB44-F0FE1052D05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6540CB3-69FD-4F0E-858F-59E9F48653A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D5FA2C9-D5A4-4015-8CB4-CACE6DFB7A9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A38BBC2-985C-4907-9BDF-235C8D69346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CAA41E7-FA62-4F18-80D2-2026C92636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D9CDC1B-2FF3-4B63-AB61-A40EA3FC616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C94E5B4-40BE-44D8-89BD-733AAA9C2F8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F067209-050D-4CEE-98D7-4A01CA2D348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20FC1540-7B74-4164-ABC6-60030BD066A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403B433-3979-4433-BB52-9B0F153CF0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DACBCCF-3A18-4369-A920-7D71A12BD63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55D9015-09AC-49D1-8D78-D308B41D81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C5CCDE5-1DEF-47CD-86DC-DB696A8408E9}"/>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D4375BF3-9908-451E-A6C4-464AE79645F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1D8CB30-CEE3-48D4-9213-AC09455680F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EB89364-15E3-4C72-A4A3-547BA4C345A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32637AFD-10A0-4B79-96B8-BBA954AC94C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DCE09B2-FFD0-48B0-89F3-3A4A33D49D95}"/>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68962DF4-3080-433E-9783-BEC03BF6C328}"/>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B13B57B1-4E36-4646-AEAA-E6772895D391}"/>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FA99F9E5-E087-47ED-81E3-D88A37712A2E}"/>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9DE4AD06-D852-438A-A568-329107AB4FE7}"/>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36AAACB3-EA74-4C4F-AE28-F39EB56323C7}"/>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91BE5F-E4AB-436B-A9FA-9CD531CB40E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322B0F5-EBF3-44CA-A9F2-A33C5F2CFF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B22C89-2065-4EE5-B39A-CBB78525C6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9706CA-0A40-4F43-A85C-3218F58CA2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10EBE3-1897-4ADA-BC65-B708B73073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187" name="楕円 186">
          <a:extLst>
            <a:ext uri="{FF2B5EF4-FFF2-40B4-BE49-F238E27FC236}">
              <a16:creationId xmlns:a16="http://schemas.microsoft.com/office/drawing/2014/main" id="{7CB2781A-ABE7-484E-8BA3-1F92E35781A0}"/>
            </a:ext>
          </a:extLst>
        </xdr:cNvPr>
        <xdr:cNvSpPr/>
      </xdr:nvSpPr>
      <xdr:spPr>
        <a:xfrm>
          <a:off x="4584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7A03AFB-5384-48AE-989C-220A4D7766C3}"/>
            </a:ext>
          </a:extLst>
        </xdr:cNvPr>
        <xdr:cNvSpPr txBox="1"/>
      </xdr:nvSpPr>
      <xdr:spPr>
        <a:xfrm>
          <a:off x="4673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89" name="楕円 188">
          <a:extLst>
            <a:ext uri="{FF2B5EF4-FFF2-40B4-BE49-F238E27FC236}">
              <a16:creationId xmlns:a16="http://schemas.microsoft.com/office/drawing/2014/main" id="{084E9415-CC25-4453-80F4-A613E3CB6DAA}"/>
            </a:ext>
          </a:extLst>
        </xdr:cNvPr>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163830</xdr:rowOff>
    </xdr:to>
    <xdr:cxnSp macro="">
      <xdr:nvCxnSpPr>
        <xdr:cNvPr id="190" name="直線コネクタ 189">
          <a:extLst>
            <a:ext uri="{FF2B5EF4-FFF2-40B4-BE49-F238E27FC236}">
              <a16:creationId xmlns:a16="http://schemas.microsoft.com/office/drawing/2014/main" id="{4818D276-85BD-46BE-A3F3-612739DE71BE}"/>
            </a:ext>
          </a:extLst>
        </xdr:cNvPr>
        <xdr:cNvCxnSpPr/>
      </xdr:nvCxnSpPr>
      <xdr:spPr>
        <a:xfrm>
          <a:off x="3797300" y="104622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a:extLst>
            <a:ext uri="{FF2B5EF4-FFF2-40B4-BE49-F238E27FC236}">
              <a16:creationId xmlns:a16="http://schemas.microsoft.com/office/drawing/2014/main" id="{637BC5D2-169F-4FEA-9726-D4A8B7ACF02B}"/>
            </a:ext>
          </a:extLst>
        </xdr:cNvPr>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81915</xdr:rowOff>
    </xdr:to>
    <xdr:cxnSp macro="">
      <xdr:nvCxnSpPr>
        <xdr:cNvPr id="192" name="直線コネクタ 191">
          <a:extLst>
            <a:ext uri="{FF2B5EF4-FFF2-40B4-BE49-F238E27FC236}">
              <a16:creationId xmlns:a16="http://schemas.microsoft.com/office/drawing/2014/main" id="{E1056503-72C5-4BA8-AFD3-EEFD2C389C62}"/>
            </a:ext>
          </a:extLst>
        </xdr:cNvPr>
        <xdr:cNvCxnSpPr/>
      </xdr:nvCxnSpPr>
      <xdr:spPr>
        <a:xfrm flipV="1">
          <a:off x="2908300" y="1046226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3" name="楕円 192">
          <a:extLst>
            <a:ext uri="{FF2B5EF4-FFF2-40B4-BE49-F238E27FC236}">
              <a16:creationId xmlns:a16="http://schemas.microsoft.com/office/drawing/2014/main" id="{5E0541D3-6D69-43D5-9B57-991DE66759A8}"/>
            </a:ext>
          </a:extLst>
        </xdr:cNvPr>
        <xdr:cNvSpPr/>
      </xdr:nvSpPr>
      <xdr:spPr>
        <a:xfrm>
          <a:off x="196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81915</xdr:rowOff>
    </xdr:to>
    <xdr:cxnSp macro="">
      <xdr:nvCxnSpPr>
        <xdr:cNvPr id="194" name="直線コネクタ 193">
          <a:extLst>
            <a:ext uri="{FF2B5EF4-FFF2-40B4-BE49-F238E27FC236}">
              <a16:creationId xmlns:a16="http://schemas.microsoft.com/office/drawing/2014/main" id="{59350672-B57A-41CD-9CF9-9B14D993C187}"/>
            </a:ext>
          </a:extLst>
        </xdr:cNvPr>
        <xdr:cNvCxnSpPr/>
      </xdr:nvCxnSpPr>
      <xdr:spPr>
        <a:xfrm>
          <a:off x="2019300" y="1049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5" name="楕円 194">
          <a:extLst>
            <a:ext uri="{FF2B5EF4-FFF2-40B4-BE49-F238E27FC236}">
              <a16:creationId xmlns:a16="http://schemas.microsoft.com/office/drawing/2014/main" id="{4D227679-7CAA-4700-9C63-AB39E2BDB04F}"/>
            </a:ext>
          </a:extLst>
        </xdr:cNvPr>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61</xdr:row>
      <xdr:rowOff>40005</xdr:rowOff>
    </xdr:to>
    <xdr:cxnSp macro="">
      <xdr:nvCxnSpPr>
        <xdr:cNvPr id="196" name="直線コネクタ 195">
          <a:extLst>
            <a:ext uri="{FF2B5EF4-FFF2-40B4-BE49-F238E27FC236}">
              <a16:creationId xmlns:a16="http://schemas.microsoft.com/office/drawing/2014/main" id="{249576A3-7936-4777-ACB7-7422B1AED32E}"/>
            </a:ext>
          </a:extLst>
        </xdr:cNvPr>
        <xdr:cNvCxnSpPr/>
      </xdr:nvCxnSpPr>
      <xdr:spPr>
        <a:xfrm>
          <a:off x="1130300" y="1036510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38F6D8DE-4054-4803-BE43-B1613759A25D}"/>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3F9BF8C9-5F19-4546-83ED-287FB18F4656}"/>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D37E938E-E178-4DD5-B51A-8E8342C9B302}"/>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FAC4A627-339D-4644-97FD-DFDAE06B42F8}"/>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201" name="n_1mainValue【体育館・プール】&#10;有形固定資産減価償却率">
          <a:extLst>
            <a:ext uri="{FF2B5EF4-FFF2-40B4-BE49-F238E27FC236}">
              <a16:creationId xmlns:a16="http://schemas.microsoft.com/office/drawing/2014/main" id="{45724090-979B-497C-9DCF-C0233F345A6F}"/>
            </a:ext>
          </a:extLst>
        </xdr:cNvPr>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2" name="n_2mainValue【体育館・プール】&#10;有形固定資産減価償却率">
          <a:extLst>
            <a:ext uri="{FF2B5EF4-FFF2-40B4-BE49-F238E27FC236}">
              <a16:creationId xmlns:a16="http://schemas.microsoft.com/office/drawing/2014/main" id="{FBCA1A95-C27F-40E6-87A0-013F7125D959}"/>
            </a:ext>
          </a:extLst>
        </xdr:cNvPr>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3" name="n_3mainValue【体育館・プール】&#10;有形固定資産減価償却率">
          <a:extLst>
            <a:ext uri="{FF2B5EF4-FFF2-40B4-BE49-F238E27FC236}">
              <a16:creationId xmlns:a16="http://schemas.microsoft.com/office/drawing/2014/main" id="{761172E9-2B7F-456E-A69A-B83F1D684CCB}"/>
            </a:ext>
          </a:extLst>
        </xdr:cNvPr>
        <xdr:cNvSpPr txBox="1"/>
      </xdr:nvSpPr>
      <xdr:spPr>
        <a:xfrm>
          <a:off x="1816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204" name="n_4mainValue【体育館・プール】&#10;有形固定資産減価償却率">
          <a:extLst>
            <a:ext uri="{FF2B5EF4-FFF2-40B4-BE49-F238E27FC236}">
              <a16:creationId xmlns:a16="http://schemas.microsoft.com/office/drawing/2014/main" id="{C7178D5B-60F3-4921-A759-EA6EEB0626EA}"/>
            </a:ext>
          </a:extLst>
        </xdr:cNvPr>
        <xdr:cNvSpPr txBox="1"/>
      </xdr:nvSpPr>
      <xdr:spPr>
        <a:xfrm>
          <a:off x="927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B6C44CB-B118-4C69-AB49-065DDDE7EB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A00A624-F74A-42B1-A467-86483AA423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1A7C013-C6AE-4382-B901-511C777387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9333E66-4727-4914-9B4B-110D375AF8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75BA22E-6CF2-417D-8AD4-7297CC1D4B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BB16E25-CFB4-48CE-831C-354510B0B6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FB651AB-25FC-4E68-AB5A-A4BCB52DB4E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9C9DBB4-477B-43F0-8D79-767201881C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DD6C20D-A591-4FE9-83BC-C192AD9F90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44A4234-526F-465A-87FB-8110533785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BDCC5AE-3938-48A9-AF82-E57921065F9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5132A7D-BC95-4A34-86A2-89BF5331E98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17AC72D-394A-4F71-B9EF-E6D310D216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7C5C56D-A078-4DCE-861E-F838029D4F2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E5C5292-FB7B-4E7B-962F-4685E9DEF9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C4087718-B0D7-470B-8471-A05521B1498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5A4D073-D00E-4645-A471-5BA77D4577A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606F603-BD32-4866-85E0-A424DF7235A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0418A9B-4CB3-4B2F-A6B8-4B80AB73D8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F229AB1-0F6C-4590-9505-F1E31642E64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30CA1CC-C3BE-45AA-8925-EFE24FAEF8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E863D25-0216-4584-A2BA-847E5BCA48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04CF45F-F488-4234-9916-9776F4DB15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6C7F8333-8E04-428E-A3CC-8A54392979A8}"/>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16992DA2-1C32-4995-91CE-20609B9821A7}"/>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2671A6C3-F856-4465-8171-751B6C8FBC24}"/>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4C3E2940-8936-4827-A979-52335703CDDA}"/>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AF6017EF-5CF7-4006-A4AD-DB76CC9DFD2D}"/>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107FF00A-A597-4E41-8623-ACE01355EC6F}"/>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372FB016-0B83-4906-8445-78958D8B04C1}"/>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B6CA2A7B-F13A-401B-8A5C-22B7C8D9B706}"/>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665A206C-8E08-4853-946C-C7C494F3C987}"/>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FE55DAF-466D-40A7-816B-EC3C583EA13D}"/>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2058AE2A-F657-4FF9-9CFA-323C46C4EB48}"/>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FBC4BE3-9A89-4392-B89B-ECA6385070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A36FF45-EF3E-4FEF-AE8B-61C653412E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8AF32C0-DF58-4490-A0E7-A946FBD52E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180B78-F7B5-4AA8-8978-E681F89A37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4D817A-DCD9-45A4-A450-554D776936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22733</xdr:rowOff>
    </xdr:from>
    <xdr:to>
      <xdr:col>55</xdr:col>
      <xdr:colOff>50800</xdr:colOff>
      <xdr:row>63</xdr:row>
      <xdr:rowOff>124333</xdr:rowOff>
    </xdr:to>
    <xdr:sp macro="" textlink="">
      <xdr:nvSpPr>
        <xdr:cNvPr id="244" name="楕円 243">
          <a:extLst>
            <a:ext uri="{FF2B5EF4-FFF2-40B4-BE49-F238E27FC236}">
              <a16:creationId xmlns:a16="http://schemas.microsoft.com/office/drawing/2014/main" id="{671D60CD-1E02-4D1B-B701-1557BDD4BFB6}"/>
            </a:ext>
          </a:extLst>
        </xdr:cNvPr>
        <xdr:cNvSpPr/>
      </xdr:nvSpPr>
      <xdr:spPr>
        <a:xfrm>
          <a:off x="104267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45610</xdr:rowOff>
    </xdr:from>
    <xdr:ext cx="469744" cy="259045"/>
    <xdr:sp macro="" textlink="">
      <xdr:nvSpPr>
        <xdr:cNvPr id="245" name="【体育館・プール】&#10;一人当たり面積該当値テキスト">
          <a:extLst>
            <a:ext uri="{FF2B5EF4-FFF2-40B4-BE49-F238E27FC236}">
              <a16:creationId xmlns:a16="http://schemas.microsoft.com/office/drawing/2014/main" id="{B0229A50-41C0-48FC-910B-722EF6D4F265}"/>
            </a:ext>
          </a:extLst>
        </xdr:cNvPr>
        <xdr:cNvSpPr txBox="1"/>
      </xdr:nvSpPr>
      <xdr:spPr>
        <a:xfrm>
          <a:off x="10515600" y="106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29591</xdr:rowOff>
    </xdr:from>
    <xdr:to>
      <xdr:col>50</xdr:col>
      <xdr:colOff>165100</xdr:colOff>
      <xdr:row>63</xdr:row>
      <xdr:rowOff>131191</xdr:rowOff>
    </xdr:to>
    <xdr:sp macro="" textlink="">
      <xdr:nvSpPr>
        <xdr:cNvPr id="246" name="楕円 245">
          <a:extLst>
            <a:ext uri="{FF2B5EF4-FFF2-40B4-BE49-F238E27FC236}">
              <a16:creationId xmlns:a16="http://schemas.microsoft.com/office/drawing/2014/main" id="{2A378935-4FE5-4A85-AD70-D5194E1F9A33}"/>
            </a:ext>
          </a:extLst>
        </xdr:cNvPr>
        <xdr:cNvSpPr/>
      </xdr:nvSpPr>
      <xdr:spPr>
        <a:xfrm>
          <a:off x="9588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73533</xdr:rowOff>
    </xdr:from>
    <xdr:to>
      <xdr:col>55</xdr:col>
      <xdr:colOff>0</xdr:colOff>
      <xdr:row>63</xdr:row>
      <xdr:rowOff>80391</xdr:rowOff>
    </xdr:to>
    <xdr:cxnSp macro="">
      <xdr:nvCxnSpPr>
        <xdr:cNvPr id="247" name="直線コネクタ 246">
          <a:extLst>
            <a:ext uri="{FF2B5EF4-FFF2-40B4-BE49-F238E27FC236}">
              <a16:creationId xmlns:a16="http://schemas.microsoft.com/office/drawing/2014/main" id="{0BFD9699-9FB1-41B1-BDCA-4FE4C6792DB5}"/>
            </a:ext>
          </a:extLst>
        </xdr:cNvPr>
        <xdr:cNvCxnSpPr/>
      </xdr:nvCxnSpPr>
      <xdr:spPr>
        <a:xfrm flipV="1">
          <a:off x="9639300" y="1087488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27686</xdr:rowOff>
    </xdr:from>
    <xdr:to>
      <xdr:col>46</xdr:col>
      <xdr:colOff>38100</xdr:colOff>
      <xdr:row>63</xdr:row>
      <xdr:rowOff>129286</xdr:rowOff>
    </xdr:to>
    <xdr:sp macro="" textlink="">
      <xdr:nvSpPr>
        <xdr:cNvPr id="248" name="楕円 247">
          <a:extLst>
            <a:ext uri="{FF2B5EF4-FFF2-40B4-BE49-F238E27FC236}">
              <a16:creationId xmlns:a16="http://schemas.microsoft.com/office/drawing/2014/main" id="{B05BE396-7585-4EC7-8CE2-B1363502DDD9}"/>
            </a:ext>
          </a:extLst>
        </xdr:cNvPr>
        <xdr:cNvSpPr/>
      </xdr:nvSpPr>
      <xdr:spPr>
        <a:xfrm>
          <a:off x="8699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78486</xdr:rowOff>
    </xdr:from>
    <xdr:to>
      <xdr:col>50</xdr:col>
      <xdr:colOff>114300</xdr:colOff>
      <xdr:row>63</xdr:row>
      <xdr:rowOff>80391</xdr:rowOff>
    </xdr:to>
    <xdr:cxnSp macro="">
      <xdr:nvCxnSpPr>
        <xdr:cNvPr id="249" name="直線コネクタ 248">
          <a:extLst>
            <a:ext uri="{FF2B5EF4-FFF2-40B4-BE49-F238E27FC236}">
              <a16:creationId xmlns:a16="http://schemas.microsoft.com/office/drawing/2014/main" id="{050F47E9-5AFA-41DA-B7CA-7672406CD14B}"/>
            </a:ext>
          </a:extLst>
        </xdr:cNvPr>
        <xdr:cNvCxnSpPr/>
      </xdr:nvCxnSpPr>
      <xdr:spPr>
        <a:xfrm>
          <a:off x="8750300" y="108798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31877</xdr:rowOff>
    </xdr:from>
    <xdr:to>
      <xdr:col>41</xdr:col>
      <xdr:colOff>101600</xdr:colOff>
      <xdr:row>63</xdr:row>
      <xdr:rowOff>133477</xdr:rowOff>
    </xdr:to>
    <xdr:sp macro="" textlink="">
      <xdr:nvSpPr>
        <xdr:cNvPr id="250" name="楕円 249">
          <a:extLst>
            <a:ext uri="{FF2B5EF4-FFF2-40B4-BE49-F238E27FC236}">
              <a16:creationId xmlns:a16="http://schemas.microsoft.com/office/drawing/2014/main" id="{6833959B-1492-4905-A234-D98CB3F227DE}"/>
            </a:ext>
          </a:extLst>
        </xdr:cNvPr>
        <xdr:cNvSpPr/>
      </xdr:nvSpPr>
      <xdr:spPr>
        <a:xfrm>
          <a:off x="7810500" y="10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78486</xdr:rowOff>
    </xdr:from>
    <xdr:to>
      <xdr:col>45</xdr:col>
      <xdr:colOff>177800</xdr:colOff>
      <xdr:row>63</xdr:row>
      <xdr:rowOff>82677</xdr:rowOff>
    </xdr:to>
    <xdr:cxnSp macro="">
      <xdr:nvCxnSpPr>
        <xdr:cNvPr id="251" name="直線コネクタ 250">
          <a:extLst>
            <a:ext uri="{FF2B5EF4-FFF2-40B4-BE49-F238E27FC236}">
              <a16:creationId xmlns:a16="http://schemas.microsoft.com/office/drawing/2014/main" id="{695C75CD-7B26-4CE5-8E8E-D3700E50C9EE}"/>
            </a:ext>
          </a:extLst>
        </xdr:cNvPr>
        <xdr:cNvCxnSpPr/>
      </xdr:nvCxnSpPr>
      <xdr:spPr>
        <a:xfrm flipV="1">
          <a:off x="7861300" y="1087983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58547</xdr:rowOff>
    </xdr:from>
    <xdr:to>
      <xdr:col>36</xdr:col>
      <xdr:colOff>165100</xdr:colOff>
      <xdr:row>63</xdr:row>
      <xdr:rowOff>160147</xdr:rowOff>
    </xdr:to>
    <xdr:sp macro="" textlink="">
      <xdr:nvSpPr>
        <xdr:cNvPr id="252" name="楕円 251">
          <a:extLst>
            <a:ext uri="{FF2B5EF4-FFF2-40B4-BE49-F238E27FC236}">
              <a16:creationId xmlns:a16="http://schemas.microsoft.com/office/drawing/2014/main" id="{0D918EC9-0D75-4EA0-BF68-782D8CC30788}"/>
            </a:ext>
          </a:extLst>
        </xdr:cNvPr>
        <xdr:cNvSpPr/>
      </xdr:nvSpPr>
      <xdr:spPr>
        <a:xfrm>
          <a:off x="6921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82677</xdr:rowOff>
    </xdr:from>
    <xdr:to>
      <xdr:col>41</xdr:col>
      <xdr:colOff>50800</xdr:colOff>
      <xdr:row>63</xdr:row>
      <xdr:rowOff>109347</xdr:rowOff>
    </xdr:to>
    <xdr:cxnSp macro="">
      <xdr:nvCxnSpPr>
        <xdr:cNvPr id="253" name="直線コネクタ 252">
          <a:extLst>
            <a:ext uri="{FF2B5EF4-FFF2-40B4-BE49-F238E27FC236}">
              <a16:creationId xmlns:a16="http://schemas.microsoft.com/office/drawing/2014/main" id="{2D73BA9F-951A-4778-A3F1-34A928F50210}"/>
            </a:ext>
          </a:extLst>
        </xdr:cNvPr>
        <xdr:cNvCxnSpPr/>
      </xdr:nvCxnSpPr>
      <xdr:spPr>
        <a:xfrm flipV="1">
          <a:off x="6972300" y="1088402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1B5EDB74-C31C-4EFD-B775-34D48CE41BC0}"/>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4517681C-93BF-4E88-800F-FEA7AE98F6C2}"/>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E562A097-BB3E-4ACD-B138-A7D77809F004}"/>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2B5D760E-C315-4F0C-966D-240DE78FE00A}"/>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147718</xdr:rowOff>
    </xdr:from>
    <xdr:ext cx="469744" cy="259045"/>
    <xdr:sp macro="" textlink="">
      <xdr:nvSpPr>
        <xdr:cNvPr id="258" name="n_1mainValue【体育館・プール】&#10;一人当たり面積">
          <a:extLst>
            <a:ext uri="{FF2B5EF4-FFF2-40B4-BE49-F238E27FC236}">
              <a16:creationId xmlns:a16="http://schemas.microsoft.com/office/drawing/2014/main" id="{82A116D7-D354-44B0-B441-40A6B5CC408C}"/>
            </a:ext>
          </a:extLst>
        </xdr:cNvPr>
        <xdr:cNvSpPr txBox="1"/>
      </xdr:nvSpPr>
      <xdr:spPr>
        <a:xfrm>
          <a:off x="9391727" y="106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145813</xdr:rowOff>
    </xdr:from>
    <xdr:ext cx="469744" cy="259045"/>
    <xdr:sp macro="" textlink="">
      <xdr:nvSpPr>
        <xdr:cNvPr id="259" name="n_2mainValue【体育館・プール】&#10;一人当たり面積">
          <a:extLst>
            <a:ext uri="{FF2B5EF4-FFF2-40B4-BE49-F238E27FC236}">
              <a16:creationId xmlns:a16="http://schemas.microsoft.com/office/drawing/2014/main" id="{66D64615-3FBA-4FA9-82B2-5D41E96B653E}"/>
            </a:ext>
          </a:extLst>
        </xdr:cNvPr>
        <xdr:cNvSpPr txBox="1"/>
      </xdr:nvSpPr>
      <xdr:spPr>
        <a:xfrm>
          <a:off x="85154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150004</xdr:rowOff>
    </xdr:from>
    <xdr:ext cx="469744" cy="259045"/>
    <xdr:sp macro="" textlink="">
      <xdr:nvSpPr>
        <xdr:cNvPr id="260" name="n_3mainValue【体育館・プール】&#10;一人当たり面積">
          <a:extLst>
            <a:ext uri="{FF2B5EF4-FFF2-40B4-BE49-F238E27FC236}">
              <a16:creationId xmlns:a16="http://schemas.microsoft.com/office/drawing/2014/main" id="{6DD7926B-B647-4769-9753-6E6C35DE11A3}"/>
            </a:ext>
          </a:extLst>
        </xdr:cNvPr>
        <xdr:cNvSpPr txBox="1"/>
      </xdr:nvSpPr>
      <xdr:spPr>
        <a:xfrm>
          <a:off x="7626427" y="106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5224</xdr:rowOff>
    </xdr:from>
    <xdr:ext cx="469744" cy="259045"/>
    <xdr:sp macro="" textlink="">
      <xdr:nvSpPr>
        <xdr:cNvPr id="261" name="n_4mainValue【体育館・プール】&#10;一人当たり面積">
          <a:extLst>
            <a:ext uri="{FF2B5EF4-FFF2-40B4-BE49-F238E27FC236}">
              <a16:creationId xmlns:a16="http://schemas.microsoft.com/office/drawing/2014/main" id="{94B9EAA7-30C2-4283-A8DF-31DD37191389}"/>
            </a:ext>
          </a:extLst>
        </xdr:cNvPr>
        <xdr:cNvSpPr txBox="1"/>
      </xdr:nvSpPr>
      <xdr:spPr>
        <a:xfrm>
          <a:off x="67374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363A511-92B6-45F9-9AC0-A348F590DE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1BEC297-49B8-44BE-AF73-E26479A93C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F49AF5C-CAA6-47B6-B21B-451664B80A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1ADB246-E6B9-4600-ACFB-3409ABE608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C30209-2173-4014-9DDD-16505DA9C0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920ED68-7C5A-46FA-96E5-103BB04F0A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F764524-3CA5-44E6-AB48-FC94EA622B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5812FC9-A3AE-479E-9258-BF79DEDF0D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3D3886C-30FD-4197-A95C-3809B37C4C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AB67C05-02BE-4C55-ACFA-0D2FFCE4B9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A035707-D1AB-4CE3-B4B4-0D064E2B86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6F66074-DE10-4065-832F-C6B7872071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5FD3E6B-05A8-4E72-9059-4DC2DCFD450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35E86B9-E5D4-4721-B1AA-D31864732A3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AF3C312-2F1C-451A-9786-82D74F6D924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B5C1407-A14A-4607-A0FF-1317E9EC411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E93A988-02E3-414E-8971-FF1775F27AB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EBEFDB1-A422-4B10-9801-D690D1859FE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92BA8E3-F936-4F95-9740-9DF2E4B2256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F6313AA-6E9E-4582-B76C-EB86F6339BE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224DAB4-A887-4152-81B4-3AF259B6F91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D5D04CF-25C9-4FFC-B2DF-BCD17EACE7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90E455E-4DA9-4A48-8C81-D955B7013F8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871D1E1-FCDD-46E3-AD1C-2153088AF28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AE39B80-7ABD-4EDA-A8EE-D7DD648049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64003902-08CC-4B37-811D-3319D8B0BE9C}"/>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CCB6EB6-C94B-49FB-9D81-E6CF1D38E21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A4D67E2-1BE2-4ECC-B350-724A34ED397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CD91845-158F-43CA-B444-4AA85254FB36}"/>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5D99C32D-4909-4B5A-BD09-AC312ADDE8A2}"/>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1FABA2E-4FDB-4C02-80DD-D75CA7093E27}"/>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A351F93C-7E3E-4488-8D96-B4CF818BDF2F}"/>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16D44D88-456F-4872-90D7-72F111563586}"/>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B93AF598-9916-41E9-86FD-43DFD7D6974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E1C93DC8-C3B1-4A7E-B714-F6A4DAD83E7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F2C4430E-E884-4318-863C-14B9B67B7104}"/>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4050141-E2E6-48DA-9301-500AA9CEC6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B38E28E-86AF-42C1-8587-545FD207F7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60DFA1-0AAC-4489-AAC2-C22FEBF76E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67C473-A030-4E10-80B9-A799AD385F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D884665-221F-4806-8F31-309CE2C5E0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303" name="楕円 302">
          <a:extLst>
            <a:ext uri="{FF2B5EF4-FFF2-40B4-BE49-F238E27FC236}">
              <a16:creationId xmlns:a16="http://schemas.microsoft.com/office/drawing/2014/main" id="{21776A2F-4891-451D-8442-58F72FB98428}"/>
            </a:ext>
          </a:extLst>
        </xdr:cNvPr>
        <xdr:cNvSpPr/>
      </xdr:nvSpPr>
      <xdr:spPr>
        <a:xfrm>
          <a:off x="45847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54264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FBF1A43-5437-409B-AEA8-2A26E3BF2F45}"/>
            </a:ext>
          </a:extLst>
        </xdr:cNvPr>
        <xdr:cNvSpPr txBox="1"/>
      </xdr:nvSpPr>
      <xdr:spPr>
        <a:xfrm>
          <a:off x="46736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305" name="楕円 304">
          <a:extLst>
            <a:ext uri="{FF2B5EF4-FFF2-40B4-BE49-F238E27FC236}">
              <a16:creationId xmlns:a16="http://schemas.microsoft.com/office/drawing/2014/main" id="{B975BD46-5501-4589-B82E-7F06BF391866}"/>
            </a:ext>
          </a:extLst>
        </xdr:cNvPr>
        <xdr:cNvSpPr/>
      </xdr:nvSpPr>
      <xdr:spPr>
        <a:xfrm>
          <a:off x="3746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82187</xdr:rowOff>
    </xdr:to>
    <xdr:cxnSp macro="">
      <xdr:nvCxnSpPr>
        <xdr:cNvPr id="306" name="直線コネクタ 305">
          <a:extLst>
            <a:ext uri="{FF2B5EF4-FFF2-40B4-BE49-F238E27FC236}">
              <a16:creationId xmlns:a16="http://schemas.microsoft.com/office/drawing/2014/main" id="{AB758D58-4EEA-4597-82C3-5C836D938577}"/>
            </a:ext>
          </a:extLst>
        </xdr:cNvPr>
        <xdr:cNvCxnSpPr/>
      </xdr:nvCxnSpPr>
      <xdr:spPr>
        <a:xfrm>
          <a:off x="3797300" y="141051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307" name="楕円 306">
          <a:extLst>
            <a:ext uri="{FF2B5EF4-FFF2-40B4-BE49-F238E27FC236}">
              <a16:creationId xmlns:a16="http://schemas.microsoft.com/office/drawing/2014/main" id="{7CA4F746-2F8B-42BE-9667-F8F54D8CD7DD}"/>
            </a:ext>
          </a:extLst>
        </xdr:cNvPr>
        <xdr:cNvSpPr/>
      </xdr:nvSpPr>
      <xdr:spPr>
        <a:xfrm>
          <a:off x="2857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46264</xdr:rowOff>
    </xdr:to>
    <xdr:cxnSp macro="">
      <xdr:nvCxnSpPr>
        <xdr:cNvPr id="308" name="直線コネクタ 307">
          <a:extLst>
            <a:ext uri="{FF2B5EF4-FFF2-40B4-BE49-F238E27FC236}">
              <a16:creationId xmlns:a16="http://schemas.microsoft.com/office/drawing/2014/main" id="{FFC03E60-5906-4509-A671-0ED55E66BC3F}"/>
            </a:ext>
          </a:extLst>
        </xdr:cNvPr>
        <xdr:cNvCxnSpPr/>
      </xdr:nvCxnSpPr>
      <xdr:spPr>
        <a:xfrm>
          <a:off x="2908300" y="1406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93436</xdr:rowOff>
    </xdr:from>
    <xdr:to>
      <xdr:col>10</xdr:col>
      <xdr:colOff>165100</xdr:colOff>
      <xdr:row>82</xdr:row>
      <xdr:rowOff>23586</xdr:rowOff>
    </xdr:to>
    <xdr:sp macro="" textlink="">
      <xdr:nvSpPr>
        <xdr:cNvPr id="309" name="楕円 308">
          <a:extLst>
            <a:ext uri="{FF2B5EF4-FFF2-40B4-BE49-F238E27FC236}">
              <a16:creationId xmlns:a16="http://schemas.microsoft.com/office/drawing/2014/main" id="{69882373-702B-4775-9D4F-2F219708C32B}"/>
            </a:ext>
          </a:extLst>
        </xdr:cNvPr>
        <xdr:cNvSpPr/>
      </xdr:nvSpPr>
      <xdr:spPr>
        <a:xfrm>
          <a:off x="196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82</xdr:row>
      <xdr:rowOff>10342</xdr:rowOff>
    </xdr:to>
    <xdr:cxnSp macro="">
      <xdr:nvCxnSpPr>
        <xdr:cNvPr id="310" name="直線コネクタ 309">
          <a:extLst>
            <a:ext uri="{FF2B5EF4-FFF2-40B4-BE49-F238E27FC236}">
              <a16:creationId xmlns:a16="http://schemas.microsoft.com/office/drawing/2014/main" id="{D6ACE0CD-9DBD-44C2-8902-CD8102572DBF}"/>
            </a:ext>
          </a:extLst>
        </xdr:cNvPr>
        <xdr:cNvCxnSpPr/>
      </xdr:nvCxnSpPr>
      <xdr:spPr>
        <a:xfrm>
          <a:off x="2019300" y="140316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57513</xdr:rowOff>
    </xdr:from>
    <xdr:to>
      <xdr:col>6</xdr:col>
      <xdr:colOff>38100</xdr:colOff>
      <xdr:row>81</xdr:row>
      <xdr:rowOff>159113</xdr:rowOff>
    </xdr:to>
    <xdr:sp macro="" textlink="">
      <xdr:nvSpPr>
        <xdr:cNvPr id="311" name="楕円 310">
          <a:extLst>
            <a:ext uri="{FF2B5EF4-FFF2-40B4-BE49-F238E27FC236}">
              <a16:creationId xmlns:a16="http://schemas.microsoft.com/office/drawing/2014/main" id="{634940ED-5DDB-4E19-A436-280843857DD0}"/>
            </a:ext>
          </a:extLst>
        </xdr:cNvPr>
        <xdr:cNvSpPr/>
      </xdr:nvSpPr>
      <xdr:spPr>
        <a:xfrm>
          <a:off x="1079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81</xdr:row>
      <xdr:rowOff>144236</xdr:rowOff>
    </xdr:to>
    <xdr:cxnSp macro="">
      <xdr:nvCxnSpPr>
        <xdr:cNvPr id="312" name="直線コネクタ 311">
          <a:extLst>
            <a:ext uri="{FF2B5EF4-FFF2-40B4-BE49-F238E27FC236}">
              <a16:creationId xmlns:a16="http://schemas.microsoft.com/office/drawing/2014/main" id="{74F263BB-C960-4DF6-B858-F8D9E927EB0E}"/>
            </a:ext>
          </a:extLst>
        </xdr:cNvPr>
        <xdr:cNvCxnSpPr/>
      </xdr:nvCxnSpPr>
      <xdr:spPr>
        <a:xfrm>
          <a:off x="1130300" y="1399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E0A10F1A-69AE-4849-AB07-B7B1B4A8E7FD}"/>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14D855C9-4A51-4000-881D-79F15160C67D}"/>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ED2172C3-5E7F-4F67-890D-3B811641F2C4}"/>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D7FCF33B-787D-4D06-AFF2-A104EE974C2E}"/>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317" name="n_1mainValue【福祉施設】&#10;有形固定資産減価償却率">
          <a:extLst>
            <a:ext uri="{FF2B5EF4-FFF2-40B4-BE49-F238E27FC236}">
              <a16:creationId xmlns:a16="http://schemas.microsoft.com/office/drawing/2014/main" id="{F3261B53-CD4B-4FA9-8764-F6325F6A1132}"/>
            </a:ext>
          </a:extLst>
        </xdr:cNvPr>
        <xdr:cNvSpPr txBox="1"/>
      </xdr:nvSpPr>
      <xdr:spPr>
        <a:xfrm>
          <a:off x="3582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8" name="n_2mainValue【福祉施設】&#10;有形固定資産減価償却率">
          <a:extLst>
            <a:ext uri="{FF2B5EF4-FFF2-40B4-BE49-F238E27FC236}">
              <a16:creationId xmlns:a16="http://schemas.microsoft.com/office/drawing/2014/main" id="{B04A77BA-F52A-4CB1-9607-0EC3F97E3B61}"/>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40113</xdr:rowOff>
    </xdr:from>
    <xdr:ext cx="405111" cy="259045"/>
    <xdr:sp macro="" textlink="">
      <xdr:nvSpPr>
        <xdr:cNvPr id="319" name="n_3mainValue【福祉施設】&#10;有形固定資産減価償却率">
          <a:extLst>
            <a:ext uri="{FF2B5EF4-FFF2-40B4-BE49-F238E27FC236}">
              <a16:creationId xmlns:a16="http://schemas.microsoft.com/office/drawing/2014/main" id="{D2EF6B8F-48BF-49EF-8DC9-B7C11FB48EC8}"/>
            </a:ext>
          </a:extLst>
        </xdr:cNvPr>
        <xdr:cNvSpPr txBox="1"/>
      </xdr:nvSpPr>
      <xdr:spPr>
        <a:xfrm>
          <a:off x="1816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20" name="n_4mainValue【福祉施設】&#10;有形固定資産減価償却率">
          <a:extLst>
            <a:ext uri="{FF2B5EF4-FFF2-40B4-BE49-F238E27FC236}">
              <a16:creationId xmlns:a16="http://schemas.microsoft.com/office/drawing/2014/main" id="{4E417E8E-7142-4B87-A8CC-F4607FA225F5}"/>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66F45F4-19F5-45E9-B527-49E766F69D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B326BF7-AD23-40F0-917A-D990C8B661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FA60B8E-F994-4E9C-B2F8-AF85D92863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6A4A2B4-4124-40F4-BD5D-279432FA81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AAF83D2-4756-45A3-95AC-6D4563B24A2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FE570A6-A30F-4C2E-81D8-ECAF4DD267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974E466-F513-42A0-BD17-284B5F2F99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5D5056D-B877-4B38-8D40-6CB119E1F1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3C63E6B-AB3A-4DB3-91EC-EC668299F8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8233AC0-16D0-4013-BDD4-37E155D776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DFA65036-31F7-4B77-9BAC-A8EDC26433B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3DBE2ACC-13EC-4E16-BBBE-3241CF338EF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11B9078-29FE-408F-8833-433D787E424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144A4A0F-F772-4B96-BA7A-26A0AA90EEC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A7F575-349F-42E0-BD9A-848C16B065D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358B2617-192B-4388-BAA4-CDAE1DB782E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A03DAB33-F5E8-4064-AEF2-DCA8EA1598B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F377F6D1-04CE-4BBB-A9EE-7EB0681510F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42499E5-FD47-44ED-B3DF-ABE300E48E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F1ACC4B-900B-4600-826C-783EE6E74A6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C505F6E2-CC94-4029-88A0-478881AC1C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FCD82F78-CC7D-448E-9BCC-AE616E5243E6}"/>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11920DEB-5192-4AAA-BB49-E8036471D069}"/>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DB337A92-C4CB-4042-9202-515C63B5A171}"/>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DFE1E2F2-C92A-4E21-AEC6-54BD725F7699}"/>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3895EB7E-B24A-444B-8A30-1652FC9813E7}"/>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8670A84F-D7C3-4FA3-BD2F-5F6860621D03}"/>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BC58ACAB-B07B-4DDD-8EAB-33AD810D9F2F}"/>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2CE702A8-0AAE-47D3-8A85-49ABC152EBF5}"/>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33A5CD4E-D0F0-4BAB-A705-FE28EAB67C34}"/>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EBB9D82C-3720-4EC7-BDC2-B4E72A9C4A98}"/>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BBC9041A-7B7B-44BC-A6A4-6498ED315A8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058D56D-8331-47CD-BB6F-ECE48F18CD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47C2B8-9F15-424C-A44B-13CEB61B95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A18638-EAF4-416E-92CA-96F95BCA66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559665B-F5BD-4BA7-A720-9D1529B0D5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F385293-DB40-48A7-B56E-EC8DD59927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8" name="楕円 357">
          <a:extLst>
            <a:ext uri="{FF2B5EF4-FFF2-40B4-BE49-F238E27FC236}">
              <a16:creationId xmlns:a16="http://schemas.microsoft.com/office/drawing/2014/main" id="{5CF1150D-CDDE-42AE-A323-B51D185A35A1}"/>
            </a:ext>
          </a:extLst>
        </xdr:cNvPr>
        <xdr:cNvSpPr/>
      </xdr:nvSpPr>
      <xdr:spPr>
        <a:xfrm>
          <a:off x="10426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126764</xdr:rowOff>
    </xdr:from>
    <xdr:ext cx="469744" cy="259045"/>
    <xdr:sp macro="" textlink="">
      <xdr:nvSpPr>
        <xdr:cNvPr id="359" name="【福祉施設】&#10;一人当たり面積該当値テキスト">
          <a:extLst>
            <a:ext uri="{FF2B5EF4-FFF2-40B4-BE49-F238E27FC236}">
              <a16:creationId xmlns:a16="http://schemas.microsoft.com/office/drawing/2014/main" id="{03B7054D-14CD-4C25-B69D-4146540DE674}"/>
            </a:ext>
          </a:extLst>
        </xdr:cNvPr>
        <xdr:cNvSpPr txBox="1"/>
      </xdr:nvSpPr>
      <xdr:spPr>
        <a:xfrm>
          <a:off x="10515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60" name="楕円 359">
          <a:extLst>
            <a:ext uri="{FF2B5EF4-FFF2-40B4-BE49-F238E27FC236}">
              <a16:creationId xmlns:a16="http://schemas.microsoft.com/office/drawing/2014/main" id="{222B6B22-D32F-420E-895F-88398D8D9A53}"/>
            </a:ext>
          </a:extLst>
        </xdr:cNvPr>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154687</xdr:rowOff>
    </xdr:from>
    <xdr:to>
      <xdr:col>55</xdr:col>
      <xdr:colOff>0</xdr:colOff>
      <xdr:row>83</xdr:row>
      <xdr:rowOff>159258</xdr:rowOff>
    </xdr:to>
    <xdr:cxnSp macro="">
      <xdr:nvCxnSpPr>
        <xdr:cNvPr id="361" name="直線コネクタ 360">
          <a:extLst>
            <a:ext uri="{FF2B5EF4-FFF2-40B4-BE49-F238E27FC236}">
              <a16:creationId xmlns:a16="http://schemas.microsoft.com/office/drawing/2014/main" id="{EC24C7A4-7267-4087-B18E-2865C4EB0AD2}"/>
            </a:ext>
          </a:extLst>
        </xdr:cNvPr>
        <xdr:cNvCxnSpPr/>
      </xdr:nvCxnSpPr>
      <xdr:spPr>
        <a:xfrm flipV="1">
          <a:off x="9639300" y="1438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62" name="楕円 361">
          <a:extLst>
            <a:ext uri="{FF2B5EF4-FFF2-40B4-BE49-F238E27FC236}">
              <a16:creationId xmlns:a16="http://schemas.microsoft.com/office/drawing/2014/main" id="{8A0CFC4D-A486-411A-9121-563F9C09E40B}"/>
            </a:ext>
          </a:extLst>
        </xdr:cNvPr>
        <xdr:cNvSpPr/>
      </xdr:nvSpPr>
      <xdr:spPr>
        <a:xfrm>
          <a:off x="8699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83</xdr:row>
      <xdr:rowOff>170687</xdr:rowOff>
    </xdr:to>
    <xdr:cxnSp macro="">
      <xdr:nvCxnSpPr>
        <xdr:cNvPr id="363" name="直線コネクタ 362">
          <a:extLst>
            <a:ext uri="{FF2B5EF4-FFF2-40B4-BE49-F238E27FC236}">
              <a16:creationId xmlns:a16="http://schemas.microsoft.com/office/drawing/2014/main" id="{05880EDA-8F34-4A9E-B4AB-B77C34B9E780}"/>
            </a:ext>
          </a:extLst>
        </xdr:cNvPr>
        <xdr:cNvCxnSpPr/>
      </xdr:nvCxnSpPr>
      <xdr:spPr>
        <a:xfrm flipV="1">
          <a:off x="8750300" y="143896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129032</xdr:rowOff>
    </xdr:from>
    <xdr:to>
      <xdr:col>41</xdr:col>
      <xdr:colOff>101600</xdr:colOff>
      <xdr:row>84</xdr:row>
      <xdr:rowOff>59182</xdr:rowOff>
    </xdr:to>
    <xdr:sp macro="" textlink="">
      <xdr:nvSpPr>
        <xdr:cNvPr id="364" name="楕円 363">
          <a:extLst>
            <a:ext uri="{FF2B5EF4-FFF2-40B4-BE49-F238E27FC236}">
              <a16:creationId xmlns:a16="http://schemas.microsoft.com/office/drawing/2014/main" id="{2F4A0241-D157-4D8D-B6A1-E42A87A11730}"/>
            </a:ext>
          </a:extLst>
        </xdr:cNvPr>
        <xdr:cNvSpPr/>
      </xdr:nvSpPr>
      <xdr:spPr>
        <a:xfrm>
          <a:off x="7810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170687</xdr:rowOff>
    </xdr:from>
    <xdr:to>
      <xdr:col>45</xdr:col>
      <xdr:colOff>177800</xdr:colOff>
      <xdr:row>84</xdr:row>
      <xdr:rowOff>8382</xdr:rowOff>
    </xdr:to>
    <xdr:cxnSp macro="">
      <xdr:nvCxnSpPr>
        <xdr:cNvPr id="365" name="直線コネクタ 364">
          <a:extLst>
            <a:ext uri="{FF2B5EF4-FFF2-40B4-BE49-F238E27FC236}">
              <a16:creationId xmlns:a16="http://schemas.microsoft.com/office/drawing/2014/main" id="{25BDC4C3-9C5F-4B37-A1DF-E3695709A49F}"/>
            </a:ext>
          </a:extLst>
        </xdr:cNvPr>
        <xdr:cNvCxnSpPr/>
      </xdr:nvCxnSpPr>
      <xdr:spPr>
        <a:xfrm flipV="1">
          <a:off x="7861300" y="144010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6" name="楕円 365">
          <a:extLst>
            <a:ext uri="{FF2B5EF4-FFF2-40B4-BE49-F238E27FC236}">
              <a16:creationId xmlns:a16="http://schemas.microsoft.com/office/drawing/2014/main" id="{A57B61B3-0C63-4468-B449-E66158913C34}"/>
            </a:ext>
          </a:extLst>
        </xdr:cNvPr>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xdr:rowOff>
    </xdr:from>
    <xdr:to>
      <xdr:col>41</xdr:col>
      <xdr:colOff>50800</xdr:colOff>
      <xdr:row>84</xdr:row>
      <xdr:rowOff>15239</xdr:rowOff>
    </xdr:to>
    <xdr:cxnSp macro="">
      <xdr:nvCxnSpPr>
        <xdr:cNvPr id="367" name="直線コネクタ 366">
          <a:extLst>
            <a:ext uri="{FF2B5EF4-FFF2-40B4-BE49-F238E27FC236}">
              <a16:creationId xmlns:a16="http://schemas.microsoft.com/office/drawing/2014/main" id="{1068CD67-44E1-42BA-B812-9A06F54B3AAF}"/>
            </a:ext>
          </a:extLst>
        </xdr:cNvPr>
        <xdr:cNvCxnSpPr/>
      </xdr:nvCxnSpPr>
      <xdr:spPr>
        <a:xfrm flipV="1">
          <a:off x="6972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0CE27DBB-B9A8-403C-B944-8D7BE617D864}"/>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1B76CFBA-6FEF-430B-BEAD-18AEADF22BC7}"/>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E39110A9-8F35-4AB3-BAC7-9625E7C14C6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0D30CABB-1137-41DE-85AF-A43DD41B5E92}"/>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72" name="n_1mainValue【福祉施設】&#10;一人当たり面積">
          <a:extLst>
            <a:ext uri="{FF2B5EF4-FFF2-40B4-BE49-F238E27FC236}">
              <a16:creationId xmlns:a16="http://schemas.microsoft.com/office/drawing/2014/main" id="{B6062F8B-01D0-4D02-B3A1-94C439822F04}"/>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73" name="n_2mainValue【福祉施設】&#10;一人当たり面積">
          <a:extLst>
            <a:ext uri="{FF2B5EF4-FFF2-40B4-BE49-F238E27FC236}">
              <a16:creationId xmlns:a16="http://schemas.microsoft.com/office/drawing/2014/main" id="{612FA39A-C234-4AB9-B608-62C13F1649F9}"/>
            </a:ext>
          </a:extLst>
        </xdr:cNvPr>
        <xdr:cNvSpPr txBox="1"/>
      </xdr:nvSpPr>
      <xdr:spPr>
        <a:xfrm>
          <a:off x="8515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75709</xdr:rowOff>
    </xdr:from>
    <xdr:ext cx="469744" cy="259045"/>
    <xdr:sp macro="" textlink="">
      <xdr:nvSpPr>
        <xdr:cNvPr id="374" name="n_3mainValue【福祉施設】&#10;一人当たり面積">
          <a:extLst>
            <a:ext uri="{FF2B5EF4-FFF2-40B4-BE49-F238E27FC236}">
              <a16:creationId xmlns:a16="http://schemas.microsoft.com/office/drawing/2014/main" id="{9A8960FA-428B-4F06-9EC6-B7D6E1A5478E}"/>
            </a:ext>
          </a:extLst>
        </xdr:cNvPr>
        <xdr:cNvSpPr txBox="1"/>
      </xdr:nvSpPr>
      <xdr:spPr>
        <a:xfrm>
          <a:off x="7626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5" name="n_4mainValue【福祉施設】&#10;一人当たり面積">
          <a:extLst>
            <a:ext uri="{FF2B5EF4-FFF2-40B4-BE49-F238E27FC236}">
              <a16:creationId xmlns:a16="http://schemas.microsoft.com/office/drawing/2014/main" id="{C49A7376-5AF9-44FD-967C-2A2711323707}"/>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9CBD4A88-C32E-4DF9-AB8A-CC221C5D1B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9E3A00A-7858-4949-8F1E-AB154EB3F1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6CBE45A-9A52-480F-A82E-C553A7886C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F304FBE-28B8-4001-AEF3-89CE0283E1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FC3D1D01-48E1-4783-AE9D-276E7732D8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F9AC8C5-91FA-4D75-BF2C-B277AFB95F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7773C42-B7C0-4651-8FD4-F44299BCE9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3585B83-E553-416E-AC50-75AA22F888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9B027BB0-419A-4653-B9ED-AE1FA16FCB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11780ED7-74A7-4D07-8397-15D06EF4D04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49A0200B-40AF-4005-B73C-D66B23DF916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9874FCDA-CD51-4AD5-84E8-27AC4CC1695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44235EB7-E591-499A-AC58-201B9C9EE4E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C70B1C88-94AC-4A27-A14E-3E7DF6B6290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682B7AE9-4533-4623-B0D1-37275CD3040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F2C5B3D9-003A-4008-A289-91257A3F20D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6752A75E-8327-4DBA-BECD-BE05720529C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BCED4A9A-DDC3-4B5A-BF98-2A9D46A9594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B2F50310-BEAF-48BB-8C66-EBEA52FFA79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8DD2D116-0F13-463A-A7BB-B8ED81A95C9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2343B18A-4C43-4DF3-825C-07BDD09098E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3BED03C4-B2E5-468B-BB12-2A40F410A32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4521DC99-2E67-4EFE-B0C4-D71C44CD222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5869BEC-5542-466D-AFCB-20F1C53AC6D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DCC5C626-3A51-4A70-890E-CBE7D6E8214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246CF3E8-3725-4DBA-A1E9-523FBA4B770B}"/>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E99133A-39AC-4C57-B815-E0BED2AAC8F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9BA0E0CF-3415-452F-9787-5EF95496252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3B382243-14B0-4DF2-B506-5544ECC9FD3C}"/>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30CB3D2D-D86D-4EC3-BD09-BD1E503CB603}"/>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64135FB3-E9CE-4B64-9622-287CE60C8214}"/>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293C1569-5746-426C-808B-06FF1DB31B4B}"/>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AEDD76CD-2860-4644-AF4D-3742716A1FDD}"/>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223BB2A7-BBCF-4B92-A737-0B6541D41EFA}"/>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B8FDB86B-203B-40D9-ABAB-3789283A8C55}"/>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07CE8199-E32F-406A-BA0F-3C13B1F740EE}"/>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251006F-075D-446B-A7F6-3C55AAA0A4E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C085A7C-BF51-4933-B8EC-71555930EF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90723E1-FA5F-4DB7-B963-C7DAA4C71F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32E95DF-FA78-49D8-9F73-41F543F7F2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FD8D320-7F03-4A40-80D7-A9F9B0B759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76019</xdr:rowOff>
    </xdr:from>
    <xdr:to>
      <xdr:col>24</xdr:col>
      <xdr:colOff>114300</xdr:colOff>
      <xdr:row>107</xdr:row>
      <xdr:rowOff>6169</xdr:rowOff>
    </xdr:to>
    <xdr:sp macro="" textlink="">
      <xdr:nvSpPr>
        <xdr:cNvPr id="417" name="楕円 416">
          <a:extLst>
            <a:ext uri="{FF2B5EF4-FFF2-40B4-BE49-F238E27FC236}">
              <a16:creationId xmlns:a16="http://schemas.microsoft.com/office/drawing/2014/main" id="{CCB377C2-FF0D-46FF-AF1B-FCE322EBA17F}"/>
            </a:ext>
          </a:extLst>
        </xdr:cNvPr>
        <xdr:cNvSpPr/>
      </xdr:nvSpPr>
      <xdr:spPr>
        <a:xfrm>
          <a:off x="4584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54446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E8F6C30C-3A8D-4365-989B-0F2EF89F0FB9}"/>
            </a:ext>
          </a:extLst>
        </xdr:cNvPr>
        <xdr:cNvSpPr txBox="1"/>
      </xdr:nvSpPr>
      <xdr:spPr>
        <a:xfrm>
          <a:off x="4673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419" name="楕円 418">
          <a:extLst>
            <a:ext uri="{FF2B5EF4-FFF2-40B4-BE49-F238E27FC236}">
              <a16:creationId xmlns:a16="http://schemas.microsoft.com/office/drawing/2014/main" id="{8D9444AB-AAC2-4F73-9AE7-D4B6B0AD42B0}"/>
            </a:ext>
          </a:extLst>
        </xdr:cNvPr>
        <xdr:cNvSpPr/>
      </xdr:nvSpPr>
      <xdr:spPr>
        <a:xfrm>
          <a:off x="3746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94162</xdr:rowOff>
    </xdr:from>
    <xdr:to>
      <xdr:col>24</xdr:col>
      <xdr:colOff>63500</xdr:colOff>
      <xdr:row>106</xdr:row>
      <xdr:rowOff>126819</xdr:rowOff>
    </xdr:to>
    <xdr:cxnSp macro="">
      <xdr:nvCxnSpPr>
        <xdr:cNvPr id="420" name="直線コネクタ 419">
          <a:extLst>
            <a:ext uri="{FF2B5EF4-FFF2-40B4-BE49-F238E27FC236}">
              <a16:creationId xmlns:a16="http://schemas.microsoft.com/office/drawing/2014/main" id="{09CD5F3C-C59B-4301-A009-68564197F22E}"/>
            </a:ext>
          </a:extLst>
        </xdr:cNvPr>
        <xdr:cNvCxnSpPr/>
      </xdr:nvCxnSpPr>
      <xdr:spPr>
        <a:xfrm>
          <a:off x="3797300" y="182678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10705</xdr:rowOff>
    </xdr:from>
    <xdr:to>
      <xdr:col>15</xdr:col>
      <xdr:colOff>101600</xdr:colOff>
      <xdr:row>106</xdr:row>
      <xdr:rowOff>112305</xdr:rowOff>
    </xdr:to>
    <xdr:sp macro="" textlink="">
      <xdr:nvSpPr>
        <xdr:cNvPr id="421" name="楕円 420">
          <a:extLst>
            <a:ext uri="{FF2B5EF4-FFF2-40B4-BE49-F238E27FC236}">
              <a16:creationId xmlns:a16="http://schemas.microsoft.com/office/drawing/2014/main" id="{2298A677-1411-4BB0-8018-B2EC8E80C608}"/>
            </a:ext>
          </a:extLst>
        </xdr:cNvPr>
        <xdr:cNvSpPr/>
      </xdr:nvSpPr>
      <xdr:spPr>
        <a:xfrm>
          <a:off x="2857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106</xdr:row>
      <xdr:rowOff>94162</xdr:rowOff>
    </xdr:to>
    <xdr:cxnSp macro="">
      <xdr:nvCxnSpPr>
        <xdr:cNvPr id="422" name="直線コネクタ 421">
          <a:extLst>
            <a:ext uri="{FF2B5EF4-FFF2-40B4-BE49-F238E27FC236}">
              <a16:creationId xmlns:a16="http://schemas.microsoft.com/office/drawing/2014/main" id="{24B228FF-22CB-45D1-BAD6-E8CA1F72F10E}"/>
            </a:ext>
          </a:extLst>
        </xdr:cNvPr>
        <xdr:cNvCxnSpPr/>
      </xdr:nvCxnSpPr>
      <xdr:spPr>
        <a:xfrm>
          <a:off x="2908300" y="1823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23" name="楕円 422">
          <a:extLst>
            <a:ext uri="{FF2B5EF4-FFF2-40B4-BE49-F238E27FC236}">
              <a16:creationId xmlns:a16="http://schemas.microsoft.com/office/drawing/2014/main" id="{5697379F-A422-454C-AA43-2159B9058A29}"/>
            </a:ext>
          </a:extLst>
        </xdr:cNvPr>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61505</xdr:rowOff>
    </xdr:to>
    <xdr:cxnSp macro="">
      <xdr:nvCxnSpPr>
        <xdr:cNvPr id="424" name="直線コネクタ 423">
          <a:extLst>
            <a:ext uri="{FF2B5EF4-FFF2-40B4-BE49-F238E27FC236}">
              <a16:creationId xmlns:a16="http://schemas.microsoft.com/office/drawing/2014/main" id="{11A1D9EE-5C62-4560-B528-86E4125E0408}"/>
            </a:ext>
          </a:extLst>
        </xdr:cNvPr>
        <xdr:cNvCxnSpPr/>
      </xdr:nvCxnSpPr>
      <xdr:spPr>
        <a:xfrm>
          <a:off x="2019300" y="1820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5" name="楕円 424">
          <a:extLst>
            <a:ext uri="{FF2B5EF4-FFF2-40B4-BE49-F238E27FC236}">
              <a16:creationId xmlns:a16="http://schemas.microsoft.com/office/drawing/2014/main" id="{941F3C59-422D-4D49-9EA7-077917BB3E34}"/>
            </a:ext>
          </a:extLst>
        </xdr:cNvPr>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28848</xdr:rowOff>
    </xdr:to>
    <xdr:cxnSp macro="">
      <xdr:nvCxnSpPr>
        <xdr:cNvPr id="426" name="直線コネクタ 425">
          <a:extLst>
            <a:ext uri="{FF2B5EF4-FFF2-40B4-BE49-F238E27FC236}">
              <a16:creationId xmlns:a16="http://schemas.microsoft.com/office/drawing/2014/main" id="{015FE1FE-9B09-427E-9F94-2C47D0D7BA8B}"/>
            </a:ext>
          </a:extLst>
        </xdr:cNvPr>
        <xdr:cNvCxnSpPr/>
      </xdr:nvCxnSpPr>
      <xdr:spPr>
        <a:xfrm>
          <a:off x="1130300" y="181698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21B2EEA5-2F5E-429C-A22B-417B2DA850DB}"/>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6B11F558-65A9-48FC-87F9-2CF0684D4349}"/>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30D9909D-D63C-4E01-B51E-C7B27753BB5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B4822486-0871-4A57-8491-89D4D806CC66}"/>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31" name="n_1mainValue【市民会館】&#10;有形固定資産減価償却率">
          <a:extLst>
            <a:ext uri="{FF2B5EF4-FFF2-40B4-BE49-F238E27FC236}">
              <a16:creationId xmlns:a16="http://schemas.microsoft.com/office/drawing/2014/main" id="{9B744C97-958B-4028-A33D-A5F7B77679B9}"/>
            </a:ext>
          </a:extLst>
        </xdr:cNvPr>
        <xdr:cNvSpPr txBox="1"/>
      </xdr:nvSpPr>
      <xdr:spPr>
        <a:xfrm>
          <a:off x="3582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103432</xdr:rowOff>
    </xdr:from>
    <xdr:ext cx="405111" cy="259045"/>
    <xdr:sp macro="" textlink="">
      <xdr:nvSpPr>
        <xdr:cNvPr id="432" name="n_2mainValue【市民会館】&#10;有形固定資産減価償却率">
          <a:extLst>
            <a:ext uri="{FF2B5EF4-FFF2-40B4-BE49-F238E27FC236}">
              <a16:creationId xmlns:a16="http://schemas.microsoft.com/office/drawing/2014/main" id="{A1A724FF-BA02-49E2-844B-5EE936521B1D}"/>
            </a:ext>
          </a:extLst>
        </xdr:cNvPr>
        <xdr:cNvSpPr txBox="1"/>
      </xdr:nvSpPr>
      <xdr:spPr>
        <a:xfrm>
          <a:off x="2705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33" name="n_3mainValue【市民会館】&#10;有形固定資産減価償却率">
          <a:extLst>
            <a:ext uri="{FF2B5EF4-FFF2-40B4-BE49-F238E27FC236}">
              <a16:creationId xmlns:a16="http://schemas.microsoft.com/office/drawing/2014/main" id="{8CCB8B3E-9F6C-4C8C-BA93-C5477D8C6AF5}"/>
            </a:ext>
          </a:extLst>
        </xdr:cNvPr>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4" name="n_4mainValue【市民会館】&#10;有形固定資産減価償却率">
          <a:extLst>
            <a:ext uri="{FF2B5EF4-FFF2-40B4-BE49-F238E27FC236}">
              <a16:creationId xmlns:a16="http://schemas.microsoft.com/office/drawing/2014/main" id="{640ACF9F-4B3B-4A7D-B0DF-45E19B213D2B}"/>
            </a:ext>
          </a:extLst>
        </xdr:cNvPr>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1A08DA5-911F-4C83-AAFF-23A18B1554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84C7603-B770-40C9-8FA2-141ED10E54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D372C6C9-6C2F-41D4-8C1F-DB0251E7BE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9D993C74-CC8C-4AAB-BE55-2E2B0DD2A1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F4C6274-1382-445B-B7DC-CB7EC1A50D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1D30E0A3-BEDF-47A3-9183-B45C332994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2EA0261-B82A-4A57-AC4E-6300DF4D95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7156D3FB-0B3F-4B95-A348-7F98754F8B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14204A67-E348-4CBC-BC14-6D7D8D083D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F3BFE49-E309-454B-9FA1-D0DA5E7F277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CA1B9C7-BC7E-4772-9C42-AD72907594F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C7D138AA-AE47-48AF-9AB6-6BB7F296490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B0385356-E9CC-41C0-8FEF-BB5337BB72C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321673B2-444B-4392-AB98-868B0D2E491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0D29530-174A-4663-8B2B-9DB4090F5CD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7916CB70-BC44-4B8D-BCD7-AD81A10EB9A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35DC37A-8154-46F0-8612-1575D793C31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C4A047AB-7341-4F05-8029-018D040557C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45116D56-12CB-44D8-B640-2C49CF1E76F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780A6F25-75FA-4785-8AF4-0FAAE1E0033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9D8840C8-74BC-45C8-927B-5ED7BB47D3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121681AF-C05F-4029-89F7-656886F10E1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4276056-0341-408E-8EFC-6A4399A01A6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A0EACB3E-6CCD-4C37-8710-31AD9A0C451C}"/>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8DA00AAE-5E94-4994-BCA7-CD23654A72D4}"/>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A1EB121F-37BF-4B69-9232-20D82AECC93C}"/>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DFE4C618-98E6-4E88-8A8C-A39249636956}"/>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CD82459E-10C5-4998-8ECF-378AE14FF39C}"/>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1F1AA281-907A-456B-9252-65749F9DC32A}"/>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2CDD245B-6B12-4746-B0FF-B5090599C54B}"/>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86A19DCD-6BC7-4587-9A6B-1AD8BEA9F973}"/>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B0C0CA9-50E8-4939-ADB4-17ECE0F50732}"/>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5D235EB2-D865-49E9-9E13-BA16EA35B14A}"/>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8AC2C4A1-0887-43A6-8C59-89D6E92C928B}"/>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0E5A0BB-73A2-49E0-B419-D6FBBBE0544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36BFCAD-E4F3-4298-9E09-BF478516536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AF10418-3888-4FB9-B387-A042D88B63E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FA2070D-C9AE-49A0-B690-F6EC9124CCC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B7B74E6-7B9E-4C50-9428-093AA06D8AC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474" name="楕円 473">
          <a:extLst>
            <a:ext uri="{FF2B5EF4-FFF2-40B4-BE49-F238E27FC236}">
              <a16:creationId xmlns:a16="http://schemas.microsoft.com/office/drawing/2014/main" id="{87622C84-B878-4BFB-9E11-966B7C86B8B6}"/>
            </a:ext>
          </a:extLst>
        </xdr:cNvPr>
        <xdr:cNvSpPr/>
      </xdr:nvSpPr>
      <xdr:spPr>
        <a:xfrm>
          <a:off x="10426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45738</xdr:rowOff>
    </xdr:from>
    <xdr:ext cx="469744" cy="259045"/>
    <xdr:sp macro="" textlink="">
      <xdr:nvSpPr>
        <xdr:cNvPr id="475" name="【市民会館】&#10;一人当たり面積該当値テキスト">
          <a:extLst>
            <a:ext uri="{FF2B5EF4-FFF2-40B4-BE49-F238E27FC236}">
              <a16:creationId xmlns:a16="http://schemas.microsoft.com/office/drawing/2014/main" id="{08EB90D8-570C-4995-8126-E1CD717A3A7A}"/>
            </a:ext>
          </a:extLst>
        </xdr:cNvPr>
        <xdr:cNvSpPr txBox="1"/>
      </xdr:nvSpPr>
      <xdr:spPr>
        <a:xfrm>
          <a:off x="10515600"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6" name="楕円 475">
          <a:extLst>
            <a:ext uri="{FF2B5EF4-FFF2-40B4-BE49-F238E27FC236}">
              <a16:creationId xmlns:a16="http://schemas.microsoft.com/office/drawing/2014/main" id="{664BF2BC-6DF6-499B-8082-E6C28CE58546}"/>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121920</xdr:rowOff>
    </xdr:to>
    <xdr:cxnSp macro="">
      <xdr:nvCxnSpPr>
        <xdr:cNvPr id="477" name="直線コネクタ 476">
          <a:extLst>
            <a:ext uri="{FF2B5EF4-FFF2-40B4-BE49-F238E27FC236}">
              <a16:creationId xmlns:a16="http://schemas.microsoft.com/office/drawing/2014/main" id="{20872CC9-E21C-42EE-AD55-6ACF1C30EF55}"/>
            </a:ext>
          </a:extLst>
        </xdr:cNvPr>
        <xdr:cNvCxnSpPr/>
      </xdr:nvCxnSpPr>
      <xdr:spPr>
        <a:xfrm flipV="1">
          <a:off x="9639300" y="18291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78" name="楕円 477">
          <a:extLst>
            <a:ext uri="{FF2B5EF4-FFF2-40B4-BE49-F238E27FC236}">
              <a16:creationId xmlns:a16="http://schemas.microsoft.com/office/drawing/2014/main" id="{80593380-3614-40D7-8949-83773E803D11}"/>
            </a:ext>
          </a:extLst>
        </xdr:cNvPr>
        <xdr:cNvSpPr/>
      </xdr:nvSpPr>
      <xdr:spPr>
        <a:xfrm>
          <a:off x="869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133350</xdr:rowOff>
    </xdr:to>
    <xdr:cxnSp macro="">
      <xdr:nvCxnSpPr>
        <xdr:cNvPr id="479" name="直線コネクタ 478">
          <a:extLst>
            <a:ext uri="{FF2B5EF4-FFF2-40B4-BE49-F238E27FC236}">
              <a16:creationId xmlns:a16="http://schemas.microsoft.com/office/drawing/2014/main" id="{50E69B89-D38C-46B5-8861-F73340EF0A76}"/>
            </a:ext>
          </a:extLst>
        </xdr:cNvPr>
        <xdr:cNvCxnSpPr/>
      </xdr:nvCxnSpPr>
      <xdr:spPr>
        <a:xfrm flipV="1">
          <a:off x="8750300" y="1829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80" name="楕円 479">
          <a:extLst>
            <a:ext uri="{FF2B5EF4-FFF2-40B4-BE49-F238E27FC236}">
              <a16:creationId xmlns:a16="http://schemas.microsoft.com/office/drawing/2014/main" id="{000D7BCB-8E44-4937-9435-87085E7D4A70}"/>
            </a:ext>
          </a:extLst>
        </xdr:cNvPr>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133350</xdr:rowOff>
    </xdr:from>
    <xdr:to>
      <xdr:col>45</xdr:col>
      <xdr:colOff>177800</xdr:colOff>
      <xdr:row>106</xdr:row>
      <xdr:rowOff>140970</xdr:rowOff>
    </xdr:to>
    <xdr:cxnSp macro="">
      <xdr:nvCxnSpPr>
        <xdr:cNvPr id="481" name="直線コネクタ 480">
          <a:extLst>
            <a:ext uri="{FF2B5EF4-FFF2-40B4-BE49-F238E27FC236}">
              <a16:creationId xmlns:a16="http://schemas.microsoft.com/office/drawing/2014/main" id="{7F0248C7-3A72-4352-B493-2154F4F45E65}"/>
            </a:ext>
          </a:extLst>
        </xdr:cNvPr>
        <xdr:cNvCxnSpPr/>
      </xdr:nvCxnSpPr>
      <xdr:spPr>
        <a:xfrm flipV="1">
          <a:off x="7861300" y="1830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482" name="楕円 481">
          <a:extLst>
            <a:ext uri="{FF2B5EF4-FFF2-40B4-BE49-F238E27FC236}">
              <a16:creationId xmlns:a16="http://schemas.microsoft.com/office/drawing/2014/main" id="{6127FCC5-3B7D-415A-AAA9-2015B2842014}"/>
            </a:ext>
          </a:extLst>
        </xdr:cNvPr>
        <xdr:cNvSpPr/>
      </xdr:nvSpPr>
      <xdr:spPr>
        <a:xfrm>
          <a:off x="692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148589</xdr:rowOff>
    </xdr:to>
    <xdr:cxnSp macro="">
      <xdr:nvCxnSpPr>
        <xdr:cNvPr id="483" name="直線コネクタ 482">
          <a:extLst>
            <a:ext uri="{FF2B5EF4-FFF2-40B4-BE49-F238E27FC236}">
              <a16:creationId xmlns:a16="http://schemas.microsoft.com/office/drawing/2014/main" id="{F1D2256A-D46D-41B6-AC8A-3913FD73B345}"/>
            </a:ext>
          </a:extLst>
        </xdr:cNvPr>
        <xdr:cNvCxnSpPr/>
      </xdr:nvCxnSpPr>
      <xdr:spPr>
        <a:xfrm flipV="1">
          <a:off x="6972300" y="1831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F933A7BE-2D34-44AF-BB47-CA35CAA86678}"/>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378BBFD5-7D1F-4EA7-9306-5CE468C106A4}"/>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41131CC1-0E82-46A2-B8CD-5CF36D70B416}"/>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E0D192AF-BFFB-4111-9A10-E734CA4D00AA}"/>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88" name="n_1mainValue【市民会館】&#10;一人当たり面積">
          <a:extLst>
            <a:ext uri="{FF2B5EF4-FFF2-40B4-BE49-F238E27FC236}">
              <a16:creationId xmlns:a16="http://schemas.microsoft.com/office/drawing/2014/main" id="{13847077-3E1E-417E-AD11-AD00BA509374}"/>
            </a:ext>
          </a:extLst>
        </xdr:cNvPr>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89" name="n_2mainValue【市民会館】&#10;一人当たり面積">
          <a:extLst>
            <a:ext uri="{FF2B5EF4-FFF2-40B4-BE49-F238E27FC236}">
              <a16:creationId xmlns:a16="http://schemas.microsoft.com/office/drawing/2014/main" id="{851384C5-AB4A-46FF-A89C-D308B5672F4B}"/>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90" name="n_3mainValue【市民会館】&#10;一人当たり面積">
          <a:extLst>
            <a:ext uri="{FF2B5EF4-FFF2-40B4-BE49-F238E27FC236}">
              <a16:creationId xmlns:a16="http://schemas.microsoft.com/office/drawing/2014/main" id="{57C9369E-2B17-43A9-B5C0-1D2007304560}"/>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44466</xdr:rowOff>
    </xdr:from>
    <xdr:ext cx="469744" cy="259045"/>
    <xdr:sp macro="" textlink="">
      <xdr:nvSpPr>
        <xdr:cNvPr id="491" name="n_4mainValue【市民会館】&#10;一人当たり面積">
          <a:extLst>
            <a:ext uri="{FF2B5EF4-FFF2-40B4-BE49-F238E27FC236}">
              <a16:creationId xmlns:a16="http://schemas.microsoft.com/office/drawing/2014/main" id="{19F4A105-ECB3-49A4-A922-7207C6B6C415}"/>
            </a:ext>
          </a:extLst>
        </xdr:cNvPr>
        <xdr:cNvSpPr txBox="1"/>
      </xdr:nvSpPr>
      <xdr:spPr>
        <a:xfrm>
          <a:off x="6737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A9C06DA8-3429-456C-AF1D-8430BEAB75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7DE7C56-49F8-43B2-AF94-348607AB6E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2FAED17-22AF-4970-887F-CA1A9ACC80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3F8D4E9-A3DE-4D49-9169-48AAA25095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E5D94AD-DE9B-46A1-8A3D-1F2C55F509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A3EF7A0E-F439-4744-A574-A9E0079B30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85FE3B98-2677-4B58-8D43-377C12E3F69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BAA12E5E-C0B1-42A3-A219-EBA3302DD5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3AD31B13-0764-4C0B-AC21-E00760769E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D54E86E-1394-445F-AA33-F20593F627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38D27F2E-4B9F-4907-83BC-FDB8DB662A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B8631B69-9F0F-4EBB-87CD-092E816E69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A3F13D68-1764-43FE-A9C7-F6BE1C1F6E3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4E8E1AE9-D033-409B-908C-6B34093014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28DD3122-93F3-478A-BA48-C47537A453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A5964C02-092C-4F9E-B3B9-2838EF48DE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FB2089E0-4FA3-49D1-BEA4-A68588D963C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2ABA8898-B6FE-4CCC-BC61-07901472D4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4A8394F3-A3B0-4F34-B863-DEBC729EC75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E7BDA89F-7039-4E00-BB31-E4FE1B309A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CCEDAEB5-E826-4281-B4AD-5B837DDEE4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2F342AA6-51EB-49B4-B2F4-A761180A9F5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18FC7314-B8EA-4EF4-A166-2380DF5F6BF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5D6AE179-33A6-489C-93E4-E57348DF83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29C209C-B5E7-42CA-9B5C-8DB1FD71D0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66F10BB4-F4DA-465D-BC63-38DEBF746D6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C0ADB2F-82FC-48F8-A235-3766EE1EED64}"/>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0683A20-B428-4BEA-BFDB-FAA3C0A38D13}"/>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8665B86F-6EF1-4FB0-BC19-8C8294ADA2FC}"/>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C9055FF4-74D1-47D0-80A2-2EE4C9BCB155}"/>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B92436F4-9315-4EA6-9FC7-10AC88C6D5AE}"/>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4F35F9C0-A427-4F8C-B816-A92E8529988A}"/>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FBDB64D0-E05F-48E8-BC86-5A6286D49F46}"/>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C8F8E349-8E40-424F-82D2-78B23804AF32}"/>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2D981289-23EA-4707-9F4E-B9A16C689EF6}"/>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82E03659-9140-4E5F-AB18-44E37EA54115}"/>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19C0EE5-A1FF-4597-A090-2E5838818F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24DBA5A-ADFA-488D-A868-C1CC22B99F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66AF7F8-ACF4-40D4-81FD-2DBAC5F3EA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4D563A4-CF99-4581-A3CE-2F4D7C20CE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1606D64-954D-42A4-9999-8EE7B50DFF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120106</xdr:rowOff>
    </xdr:from>
    <xdr:to>
      <xdr:col>85</xdr:col>
      <xdr:colOff>177800</xdr:colOff>
      <xdr:row>40</xdr:row>
      <xdr:rowOff>50256</xdr:rowOff>
    </xdr:to>
    <xdr:sp macro="" textlink="">
      <xdr:nvSpPr>
        <xdr:cNvPr id="533" name="楕円 532">
          <a:extLst>
            <a:ext uri="{FF2B5EF4-FFF2-40B4-BE49-F238E27FC236}">
              <a16:creationId xmlns:a16="http://schemas.microsoft.com/office/drawing/2014/main" id="{D1E7730E-F738-437C-9930-8E6E725025CB}"/>
            </a:ext>
          </a:extLst>
        </xdr:cNvPr>
        <xdr:cNvSpPr/>
      </xdr:nvSpPr>
      <xdr:spPr>
        <a:xfrm>
          <a:off x="16268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98533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5D7AC3A6-B5F9-42BE-A9F4-601F631F4E36}"/>
            </a:ext>
          </a:extLst>
        </xdr:cNvPr>
        <xdr:cNvSpPr txBox="1"/>
      </xdr:nvSpPr>
      <xdr:spPr>
        <a:xfrm>
          <a:off x="16357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90715</xdr:rowOff>
    </xdr:from>
    <xdr:to>
      <xdr:col>81</xdr:col>
      <xdr:colOff>101600</xdr:colOff>
      <xdr:row>40</xdr:row>
      <xdr:rowOff>20865</xdr:rowOff>
    </xdr:to>
    <xdr:sp macro="" textlink="">
      <xdr:nvSpPr>
        <xdr:cNvPr id="535" name="楕円 534">
          <a:extLst>
            <a:ext uri="{FF2B5EF4-FFF2-40B4-BE49-F238E27FC236}">
              <a16:creationId xmlns:a16="http://schemas.microsoft.com/office/drawing/2014/main" id="{6CCA2146-435C-473F-8D00-8412517CE07B}"/>
            </a:ext>
          </a:extLst>
        </xdr:cNvPr>
        <xdr:cNvSpPr/>
      </xdr:nvSpPr>
      <xdr:spPr>
        <a:xfrm>
          <a:off x="15430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141515</xdr:rowOff>
    </xdr:from>
    <xdr:to>
      <xdr:col>85</xdr:col>
      <xdr:colOff>127000</xdr:colOff>
      <xdr:row>39</xdr:row>
      <xdr:rowOff>170906</xdr:rowOff>
    </xdr:to>
    <xdr:cxnSp macro="">
      <xdr:nvCxnSpPr>
        <xdr:cNvPr id="536" name="直線コネクタ 535">
          <a:extLst>
            <a:ext uri="{FF2B5EF4-FFF2-40B4-BE49-F238E27FC236}">
              <a16:creationId xmlns:a16="http://schemas.microsoft.com/office/drawing/2014/main" id="{B855BE16-DA70-4E56-B3D2-6820825FE56F}"/>
            </a:ext>
          </a:extLst>
        </xdr:cNvPr>
        <xdr:cNvCxnSpPr/>
      </xdr:nvCxnSpPr>
      <xdr:spPr>
        <a:xfrm>
          <a:off x="15481300" y="68280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537" name="楕円 536">
          <a:extLst>
            <a:ext uri="{FF2B5EF4-FFF2-40B4-BE49-F238E27FC236}">
              <a16:creationId xmlns:a16="http://schemas.microsoft.com/office/drawing/2014/main" id="{54B7BA8D-3400-4CAF-BD7A-A1F678D71409}"/>
            </a:ext>
          </a:extLst>
        </xdr:cNvPr>
        <xdr:cNvSpPr/>
      </xdr:nvSpPr>
      <xdr:spPr>
        <a:xfrm>
          <a:off x="1454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39</xdr:row>
      <xdr:rowOff>141515</xdr:rowOff>
    </xdr:to>
    <xdr:cxnSp macro="">
      <xdr:nvCxnSpPr>
        <xdr:cNvPr id="538" name="直線コネクタ 537">
          <a:extLst>
            <a:ext uri="{FF2B5EF4-FFF2-40B4-BE49-F238E27FC236}">
              <a16:creationId xmlns:a16="http://schemas.microsoft.com/office/drawing/2014/main" id="{56585F1A-DE89-4B20-96D4-F2158D4B428A}"/>
            </a:ext>
          </a:extLst>
        </xdr:cNvPr>
        <xdr:cNvCxnSpPr/>
      </xdr:nvCxnSpPr>
      <xdr:spPr>
        <a:xfrm>
          <a:off x="14592300" y="677744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539" name="楕円 538">
          <a:extLst>
            <a:ext uri="{FF2B5EF4-FFF2-40B4-BE49-F238E27FC236}">
              <a16:creationId xmlns:a16="http://schemas.microsoft.com/office/drawing/2014/main" id="{7BA65497-34D1-4040-9B46-B104C07C1F28}"/>
            </a:ext>
          </a:extLst>
        </xdr:cNvPr>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90896</xdr:rowOff>
    </xdr:to>
    <xdr:cxnSp macro="">
      <xdr:nvCxnSpPr>
        <xdr:cNvPr id="540" name="直線コネクタ 539">
          <a:extLst>
            <a:ext uri="{FF2B5EF4-FFF2-40B4-BE49-F238E27FC236}">
              <a16:creationId xmlns:a16="http://schemas.microsoft.com/office/drawing/2014/main" id="{B8761E28-7B6B-4C64-9A61-F8F4A910711D}"/>
            </a:ext>
          </a:extLst>
        </xdr:cNvPr>
        <xdr:cNvCxnSpPr/>
      </xdr:nvCxnSpPr>
      <xdr:spPr>
        <a:xfrm>
          <a:off x="13703300" y="67251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541" name="楕円 540">
          <a:extLst>
            <a:ext uri="{FF2B5EF4-FFF2-40B4-BE49-F238E27FC236}">
              <a16:creationId xmlns:a16="http://schemas.microsoft.com/office/drawing/2014/main" id="{11C7FED6-6EB7-4B91-A9B3-3A7AB5C4235A}"/>
            </a:ext>
          </a:extLst>
        </xdr:cNvPr>
        <xdr:cNvSpPr/>
      </xdr:nvSpPr>
      <xdr:spPr>
        <a:xfrm>
          <a:off x="1276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38644</xdr:rowOff>
    </xdr:to>
    <xdr:cxnSp macro="">
      <xdr:nvCxnSpPr>
        <xdr:cNvPr id="542" name="直線コネクタ 541">
          <a:extLst>
            <a:ext uri="{FF2B5EF4-FFF2-40B4-BE49-F238E27FC236}">
              <a16:creationId xmlns:a16="http://schemas.microsoft.com/office/drawing/2014/main" id="{463A1DD8-1224-4751-853E-1FEAB73407A7}"/>
            </a:ext>
          </a:extLst>
        </xdr:cNvPr>
        <xdr:cNvCxnSpPr/>
      </xdr:nvCxnSpPr>
      <xdr:spPr>
        <a:xfrm>
          <a:off x="12814300" y="668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53F30BF-62E9-4C6B-950B-A4A04AE117AB}"/>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A18E2365-BC33-4A4F-8A37-451416D1B41F}"/>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2A5D5400-75C3-494E-826E-AFC136148D6D}"/>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61376AEA-A6AD-4C3B-8BDB-E96A09F36208}"/>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11992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EF10726E-2089-458B-B920-1F4C9DE23781}"/>
            </a:ext>
          </a:extLst>
        </xdr:cNvPr>
        <xdr:cNvSpPr txBox="1"/>
      </xdr:nvSpPr>
      <xdr:spPr>
        <a:xfrm>
          <a:off x="15266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BE7EDFC4-DB78-4E37-8E9D-AC5D665A2CAA}"/>
            </a:ext>
          </a:extLst>
        </xdr:cNvPr>
        <xdr:cNvSpPr txBox="1"/>
      </xdr:nvSpPr>
      <xdr:spPr>
        <a:xfrm>
          <a:off x="14389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80571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9A0C13C5-F58D-4043-B9D6-9DCEE07B9C10}"/>
            </a:ext>
          </a:extLst>
        </xdr:cNvPr>
        <xdr:cNvSpPr txBox="1"/>
      </xdr:nvSpPr>
      <xdr:spPr>
        <a:xfrm>
          <a:off x="13500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36484</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BB78074-3400-436E-A897-B6F7D95E2B7E}"/>
            </a:ext>
          </a:extLst>
        </xdr:cNvPr>
        <xdr:cNvSpPr txBox="1"/>
      </xdr:nvSpPr>
      <xdr:spPr>
        <a:xfrm>
          <a:off x="12611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5A4BD8A-0DCC-4ABC-95B6-8109BAE2DE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DA8D24E7-DFCE-4319-B092-6BADE92266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C81E68F4-C825-4B50-B0A2-6D8C4D78D6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FBDC3E45-852C-40F6-AA3F-DE85ECA772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B1D3CAF-94FA-4B48-9F91-ECE8452A7C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82E2578-A009-46CB-8B31-B4B93F14C0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D8F64D61-32DD-454B-943F-51E1EC2C5D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DE54D96-B516-4E8B-A5BE-3223AF3D06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DCADCEC-5C9C-4D4A-9B9F-FD36C19523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1F909FD-F36D-463F-A36C-A96E24E9F1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CF492201-F339-43EE-81AF-AE44C560EE2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7F3905EE-9D92-4A59-9A1C-175198CD32F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7470EE4A-00E1-4067-9A9A-9258FA5267B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51137990-727C-4FFE-B505-C2CA91E5504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12D1975B-C8A5-4D1F-8E9A-C03BAFEBEB3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BA116126-EBA8-42CE-B765-8089B4A591C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6EA7D9B8-1EDA-4838-BBCC-DAE86485315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C09813F2-4279-4C1B-B94D-D231B14B749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8B8574B7-9BA1-4415-A4DF-CA687BFE4A8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56EF6615-9272-433D-AC92-8255EE5BB29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285178A-273A-42F3-B115-3EF37A155E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3D9B52F-9D6F-475F-9B3A-99E8EF1D879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CD8B0F3B-34DC-4BBE-A281-BB278C24A2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A303661D-6509-4B55-8F25-18CA993A2B54}"/>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68738EF1-F1C1-442A-8666-DFC5269DA65B}"/>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CE1044CA-FEA7-4B7F-ACE9-FF4D234105AE}"/>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EADB9ABA-AB2D-48CC-BA0D-FDFC2D842FC4}"/>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8130AAFB-E96A-4E7A-B7D4-F7F29BB57F8E}"/>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DCD60281-F283-46F3-A95B-51F0F2A8A73F}"/>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8520AEF9-D74B-490D-AF12-72007D4D3FCF}"/>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130CA6A4-1A54-4E39-B563-EAD73B3E7654}"/>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25118F8E-8928-4DC7-86DF-C515833848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96BCE95C-7C4F-400A-9CE5-77C4184D8DBC}"/>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88EF4DA5-8A7D-48F7-B105-51F50C4F7966}"/>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47962EB-D928-4140-BF54-76D66E1F97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0C6F4AC-7831-45A6-8F69-08E3DD71E8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38304CF-2F2B-4F10-96A7-3223F62A29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66CC5C2-405C-445F-947F-C0B9B4E393E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AC5ABBC-339F-4398-90F7-FD0D3BB034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6171</xdr:rowOff>
    </xdr:from>
    <xdr:to>
      <xdr:col>116</xdr:col>
      <xdr:colOff>114300</xdr:colOff>
      <xdr:row>37</xdr:row>
      <xdr:rowOff>107771</xdr:rowOff>
    </xdr:to>
    <xdr:sp macro="" textlink="">
      <xdr:nvSpPr>
        <xdr:cNvPr id="590" name="楕円 589">
          <a:extLst>
            <a:ext uri="{FF2B5EF4-FFF2-40B4-BE49-F238E27FC236}">
              <a16:creationId xmlns:a16="http://schemas.microsoft.com/office/drawing/2014/main" id="{E530C62E-778D-417E-8B89-3161E985C73A}"/>
            </a:ext>
          </a:extLst>
        </xdr:cNvPr>
        <xdr:cNvSpPr/>
      </xdr:nvSpPr>
      <xdr:spPr>
        <a:xfrm>
          <a:off x="22110700" y="63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29048</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6D0FA1D1-4F93-4941-B240-77804158CC12}"/>
            </a:ext>
          </a:extLst>
        </xdr:cNvPr>
        <xdr:cNvSpPr txBox="1"/>
      </xdr:nvSpPr>
      <xdr:spPr>
        <a:xfrm>
          <a:off x="22199600" y="620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16130</xdr:rowOff>
    </xdr:from>
    <xdr:to>
      <xdr:col>112</xdr:col>
      <xdr:colOff>38100</xdr:colOff>
      <xdr:row>37</xdr:row>
      <xdr:rowOff>117730</xdr:rowOff>
    </xdr:to>
    <xdr:sp macro="" textlink="">
      <xdr:nvSpPr>
        <xdr:cNvPr id="592" name="楕円 591">
          <a:extLst>
            <a:ext uri="{FF2B5EF4-FFF2-40B4-BE49-F238E27FC236}">
              <a16:creationId xmlns:a16="http://schemas.microsoft.com/office/drawing/2014/main" id="{E2D660A2-BC43-46BA-881F-BDE60271BD89}"/>
            </a:ext>
          </a:extLst>
        </xdr:cNvPr>
        <xdr:cNvSpPr/>
      </xdr:nvSpPr>
      <xdr:spPr>
        <a:xfrm>
          <a:off x="21272500" y="63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56971</xdr:rowOff>
    </xdr:from>
    <xdr:to>
      <xdr:col>116</xdr:col>
      <xdr:colOff>63500</xdr:colOff>
      <xdr:row>37</xdr:row>
      <xdr:rowOff>66930</xdr:rowOff>
    </xdr:to>
    <xdr:cxnSp macro="">
      <xdr:nvCxnSpPr>
        <xdr:cNvPr id="593" name="直線コネクタ 592">
          <a:extLst>
            <a:ext uri="{FF2B5EF4-FFF2-40B4-BE49-F238E27FC236}">
              <a16:creationId xmlns:a16="http://schemas.microsoft.com/office/drawing/2014/main" id="{562E7EA6-2DD9-4693-8EF6-8FA8423BE6D3}"/>
            </a:ext>
          </a:extLst>
        </xdr:cNvPr>
        <xdr:cNvCxnSpPr/>
      </xdr:nvCxnSpPr>
      <xdr:spPr>
        <a:xfrm flipV="1">
          <a:off x="21323300" y="6400621"/>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156292</xdr:rowOff>
    </xdr:from>
    <xdr:to>
      <xdr:col>107</xdr:col>
      <xdr:colOff>101600</xdr:colOff>
      <xdr:row>38</xdr:row>
      <xdr:rowOff>86443</xdr:rowOff>
    </xdr:to>
    <xdr:sp macro="" textlink="">
      <xdr:nvSpPr>
        <xdr:cNvPr id="594" name="楕円 593">
          <a:extLst>
            <a:ext uri="{FF2B5EF4-FFF2-40B4-BE49-F238E27FC236}">
              <a16:creationId xmlns:a16="http://schemas.microsoft.com/office/drawing/2014/main" id="{2EE42883-DCD7-428E-BF80-73FEC212BAA8}"/>
            </a:ext>
          </a:extLst>
        </xdr:cNvPr>
        <xdr:cNvSpPr/>
      </xdr:nvSpPr>
      <xdr:spPr>
        <a:xfrm>
          <a:off x="20383500" y="6499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66930</xdr:rowOff>
    </xdr:from>
    <xdr:to>
      <xdr:col>111</xdr:col>
      <xdr:colOff>177800</xdr:colOff>
      <xdr:row>38</xdr:row>
      <xdr:rowOff>35643</xdr:rowOff>
    </xdr:to>
    <xdr:cxnSp macro="">
      <xdr:nvCxnSpPr>
        <xdr:cNvPr id="595" name="直線コネクタ 594">
          <a:extLst>
            <a:ext uri="{FF2B5EF4-FFF2-40B4-BE49-F238E27FC236}">
              <a16:creationId xmlns:a16="http://schemas.microsoft.com/office/drawing/2014/main" id="{DAD688C9-415B-4EF4-A68F-AC95D4327DBF}"/>
            </a:ext>
          </a:extLst>
        </xdr:cNvPr>
        <xdr:cNvCxnSpPr/>
      </xdr:nvCxnSpPr>
      <xdr:spPr>
        <a:xfrm flipV="1">
          <a:off x="20434300" y="6410580"/>
          <a:ext cx="889000" cy="14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58025</xdr:rowOff>
    </xdr:from>
    <xdr:to>
      <xdr:col>102</xdr:col>
      <xdr:colOff>165100</xdr:colOff>
      <xdr:row>37</xdr:row>
      <xdr:rowOff>159625</xdr:rowOff>
    </xdr:to>
    <xdr:sp macro="" textlink="">
      <xdr:nvSpPr>
        <xdr:cNvPr id="596" name="楕円 595">
          <a:extLst>
            <a:ext uri="{FF2B5EF4-FFF2-40B4-BE49-F238E27FC236}">
              <a16:creationId xmlns:a16="http://schemas.microsoft.com/office/drawing/2014/main" id="{B35D160B-BFA0-4D64-BD77-05980678438C}"/>
            </a:ext>
          </a:extLst>
        </xdr:cNvPr>
        <xdr:cNvSpPr/>
      </xdr:nvSpPr>
      <xdr:spPr>
        <a:xfrm>
          <a:off x="19494500" y="64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108825</xdr:rowOff>
    </xdr:from>
    <xdr:to>
      <xdr:col>107</xdr:col>
      <xdr:colOff>50800</xdr:colOff>
      <xdr:row>38</xdr:row>
      <xdr:rowOff>35643</xdr:rowOff>
    </xdr:to>
    <xdr:cxnSp macro="">
      <xdr:nvCxnSpPr>
        <xdr:cNvPr id="597" name="直線コネクタ 596">
          <a:extLst>
            <a:ext uri="{FF2B5EF4-FFF2-40B4-BE49-F238E27FC236}">
              <a16:creationId xmlns:a16="http://schemas.microsoft.com/office/drawing/2014/main" id="{43063FF7-82AF-4F36-BCAC-A7F12DA9E6ED}"/>
            </a:ext>
          </a:extLst>
        </xdr:cNvPr>
        <xdr:cNvCxnSpPr/>
      </xdr:nvCxnSpPr>
      <xdr:spPr>
        <a:xfrm>
          <a:off x="19545300" y="6452475"/>
          <a:ext cx="889000" cy="9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73101</xdr:rowOff>
    </xdr:from>
    <xdr:to>
      <xdr:col>98</xdr:col>
      <xdr:colOff>38100</xdr:colOff>
      <xdr:row>38</xdr:row>
      <xdr:rowOff>3251</xdr:rowOff>
    </xdr:to>
    <xdr:sp macro="" textlink="">
      <xdr:nvSpPr>
        <xdr:cNvPr id="598" name="楕円 597">
          <a:extLst>
            <a:ext uri="{FF2B5EF4-FFF2-40B4-BE49-F238E27FC236}">
              <a16:creationId xmlns:a16="http://schemas.microsoft.com/office/drawing/2014/main" id="{E61D4730-ED8F-4FA3-B27E-F834BCECA680}"/>
            </a:ext>
          </a:extLst>
        </xdr:cNvPr>
        <xdr:cNvSpPr/>
      </xdr:nvSpPr>
      <xdr:spPr>
        <a:xfrm>
          <a:off x="18605500" y="64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108825</xdr:rowOff>
    </xdr:from>
    <xdr:to>
      <xdr:col>102</xdr:col>
      <xdr:colOff>114300</xdr:colOff>
      <xdr:row>37</xdr:row>
      <xdr:rowOff>123901</xdr:rowOff>
    </xdr:to>
    <xdr:cxnSp macro="">
      <xdr:nvCxnSpPr>
        <xdr:cNvPr id="599" name="直線コネクタ 598">
          <a:extLst>
            <a:ext uri="{FF2B5EF4-FFF2-40B4-BE49-F238E27FC236}">
              <a16:creationId xmlns:a16="http://schemas.microsoft.com/office/drawing/2014/main" id="{DE9439AC-21CA-4EB8-AD72-E87D7E6CE780}"/>
            </a:ext>
          </a:extLst>
        </xdr:cNvPr>
        <xdr:cNvCxnSpPr/>
      </xdr:nvCxnSpPr>
      <xdr:spPr>
        <a:xfrm flipV="1">
          <a:off x="18656300" y="6452475"/>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66EF7E09-14BE-43B2-BBE7-272B70E43A9C}"/>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4139F4D-9ED0-402A-B17A-AB5B9679F941}"/>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87A159AF-4E0D-4086-BDA0-B67E892BB650}"/>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A97396FE-DB7E-4A70-A81D-A0E80BC36842}"/>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134257</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A7B1A86-D005-48EF-80A8-0C8E6010D49B}"/>
            </a:ext>
          </a:extLst>
        </xdr:cNvPr>
        <xdr:cNvSpPr txBox="1"/>
      </xdr:nvSpPr>
      <xdr:spPr>
        <a:xfrm>
          <a:off x="21011095" y="613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102969</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B01B2D23-B656-4F83-801B-D4119495E693}"/>
            </a:ext>
          </a:extLst>
        </xdr:cNvPr>
        <xdr:cNvSpPr txBox="1"/>
      </xdr:nvSpPr>
      <xdr:spPr>
        <a:xfrm>
          <a:off x="20134795" y="627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4702</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E0005770-7C0B-4663-A253-FBE8C1DAF349}"/>
            </a:ext>
          </a:extLst>
        </xdr:cNvPr>
        <xdr:cNvSpPr txBox="1"/>
      </xdr:nvSpPr>
      <xdr:spPr>
        <a:xfrm>
          <a:off x="19245795" y="617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19778</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77FAD1F-89D2-4EA6-80AD-EE091DC6FCCA}"/>
            </a:ext>
          </a:extLst>
        </xdr:cNvPr>
        <xdr:cNvSpPr txBox="1"/>
      </xdr:nvSpPr>
      <xdr:spPr>
        <a:xfrm>
          <a:off x="18356795" y="619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0908372-4A74-455D-9624-1641DEE81B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CD5643F-893C-4803-BC21-24F52DF570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EB440411-6AB9-4587-8079-68A01D791E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F20DF4D2-09EC-4A58-B647-C75E75DDD8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64FEB64C-F3AF-4DEE-B1C8-48DB39EBBC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EDF3261-AC62-4C8B-9A4E-6ACA82136E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7B596CD-3F8F-480B-B6E9-4B595DE6E2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E0B27207-64F7-423D-B58C-619A4D1C1C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92207321-B070-44EA-AE59-3362D6F674B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A77D678-7414-4892-9DDC-6C8B363EB6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36B3759-8BA4-44B2-8E61-990C61A2F22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EC2FA9D6-D89D-4B64-B9C3-CE6EB76AA61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60BEFD31-9BF1-4C8B-AFEB-439C0D8896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E3D799EC-0E16-490C-A563-A6227F1B26B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97EC6FD2-2A67-44B9-A7B1-B5E2DC626C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732CB283-8BDB-4761-9AF0-2385D7750B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166579B5-4CE8-4010-B55A-0D0BE872F22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B9186F72-152A-42D5-8E3B-29D17840A96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93AC58D4-3BBD-49C7-903E-A29269D4E9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9A1C3F66-589B-4D5D-BC44-DE1FF7489AB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A57657AE-AA30-47B0-BEDD-A7E5CEC8152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9AFF0367-60DB-4F02-BB6E-B8C3AF57F7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F04890F-65D4-4F30-9136-8066E47FCD1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2E92F7D-9D4E-411D-850F-20E3CDB801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40A71F5B-3BBC-425D-9553-34B0A5A5395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7CB68B3B-916C-4C04-89F0-02954049524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CC22BFB9-AA23-47EF-9391-EE84FE700F9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6ACC8894-F5DE-4132-A775-0A16FBE2028D}"/>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688B8DB-FE5B-4CA9-A482-BAD623D1C08B}"/>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2E924675-1137-44AE-A2F0-83A88B096657}"/>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BAF06653-F810-47AF-AD5C-3BC48D8CDE1A}"/>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451A8DA6-4123-4D53-BC10-B67D37E81617}"/>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F3AF8914-693E-4811-9143-F03CF736F265}"/>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FA3B953A-DAAD-4D56-A260-8A68818C37BE}"/>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D31392EB-0032-4364-83F3-858AAFB2CDC7}"/>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4DCDC98-3A13-4CA1-8FEE-0AEE0DDB30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ECBC3F3-16C3-4EED-9C6F-00229838E2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DA3884F-C7B8-4014-A6EA-D6FFA75CF2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781366E-5520-45C7-B360-5582E79038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240CA11-4A8F-4D86-862C-286E2F8209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154940</xdr:rowOff>
    </xdr:from>
    <xdr:to>
      <xdr:col>85</xdr:col>
      <xdr:colOff>177800</xdr:colOff>
      <xdr:row>64</xdr:row>
      <xdr:rowOff>85090</xdr:rowOff>
    </xdr:to>
    <xdr:sp macro="" textlink="">
      <xdr:nvSpPr>
        <xdr:cNvPr id="648" name="楕円 647">
          <a:extLst>
            <a:ext uri="{FF2B5EF4-FFF2-40B4-BE49-F238E27FC236}">
              <a16:creationId xmlns:a16="http://schemas.microsoft.com/office/drawing/2014/main" id="{CA678FB9-397F-4911-95AB-4ABC3455DBAF}"/>
            </a:ext>
          </a:extLst>
        </xdr:cNvPr>
        <xdr:cNvSpPr/>
      </xdr:nvSpPr>
      <xdr:spPr>
        <a:xfrm>
          <a:off x="16268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69867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394E7FA2-5EEF-4329-91E2-9BBCAEFC740A}"/>
            </a:ext>
          </a:extLst>
        </xdr:cNvPr>
        <xdr:cNvSpPr txBox="1"/>
      </xdr:nvSpPr>
      <xdr:spPr>
        <a:xfrm>
          <a:off x="16357600" y="1087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99695</xdr:rowOff>
    </xdr:from>
    <xdr:to>
      <xdr:col>81</xdr:col>
      <xdr:colOff>101600</xdr:colOff>
      <xdr:row>64</xdr:row>
      <xdr:rowOff>29845</xdr:rowOff>
    </xdr:to>
    <xdr:sp macro="" textlink="">
      <xdr:nvSpPr>
        <xdr:cNvPr id="650" name="楕円 649">
          <a:extLst>
            <a:ext uri="{FF2B5EF4-FFF2-40B4-BE49-F238E27FC236}">
              <a16:creationId xmlns:a16="http://schemas.microsoft.com/office/drawing/2014/main" id="{26BA1DDD-9F3D-40D0-A678-F00D01887E47}"/>
            </a:ext>
          </a:extLst>
        </xdr:cNvPr>
        <xdr:cNvSpPr/>
      </xdr:nvSpPr>
      <xdr:spPr>
        <a:xfrm>
          <a:off x="15430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150495</xdr:rowOff>
    </xdr:from>
    <xdr:to>
      <xdr:col>85</xdr:col>
      <xdr:colOff>127000</xdr:colOff>
      <xdr:row>64</xdr:row>
      <xdr:rowOff>34290</xdr:rowOff>
    </xdr:to>
    <xdr:cxnSp macro="">
      <xdr:nvCxnSpPr>
        <xdr:cNvPr id="651" name="直線コネクタ 650">
          <a:extLst>
            <a:ext uri="{FF2B5EF4-FFF2-40B4-BE49-F238E27FC236}">
              <a16:creationId xmlns:a16="http://schemas.microsoft.com/office/drawing/2014/main" id="{77D0EC5C-6230-4C26-BF04-D4D9015D2347}"/>
            </a:ext>
          </a:extLst>
        </xdr:cNvPr>
        <xdr:cNvCxnSpPr/>
      </xdr:nvCxnSpPr>
      <xdr:spPr>
        <a:xfrm>
          <a:off x="15481300" y="109518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46355</xdr:rowOff>
    </xdr:from>
    <xdr:to>
      <xdr:col>76</xdr:col>
      <xdr:colOff>165100</xdr:colOff>
      <xdr:row>63</xdr:row>
      <xdr:rowOff>147955</xdr:rowOff>
    </xdr:to>
    <xdr:sp macro="" textlink="">
      <xdr:nvSpPr>
        <xdr:cNvPr id="652" name="楕円 651">
          <a:extLst>
            <a:ext uri="{FF2B5EF4-FFF2-40B4-BE49-F238E27FC236}">
              <a16:creationId xmlns:a16="http://schemas.microsoft.com/office/drawing/2014/main" id="{D6092EE6-4DA1-4DC7-A86E-5F28D3E84BB3}"/>
            </a:ext>
          </a:extLst>
        </xdr:cNvPr>
        <xdr:cNvSpPr/>
      </xdr:nvSpPr>
      <xdr:spPr>
        <a:xfrm>
          <a:off x="14541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97155</xdr:rowOff>
    </xdr:from>
    <xdr:to>
      <xdr:col>81</xdr:col>
      <xdr:colOff>50800</xdr:colOff>
      <xdr:row>63</xdr:row>
      <xdr:rowOff>150495</xdr:rowOff>
    </xdr:to>
    <xdr:cxnSp macro="">
      <xdr:nvCxnSpPr>
        <xdr:cNvPr id="653" name="直線コネクタ 652">
          <a:extLst>
            <a:ext uri="{FF2B5EF4-FFF2-40B4-BE49-F238E27FC236}">
              <a16:creationId xmlns:a16="http://schemas.microsoft.com/office/drawing/2014/main" id="{FCEBF2C2-1EF1-4DC2-B4DB-271138E73113}"/>
            </a:ext>
          </a:extLst>
        </xdr:cNvPr>
        <xdr:cNvCxnSpPr/>
      </xdr:nvCxnSpPr>
      <xdr:spPr>
        <a:xfrm>
          <a:off x="14592300" y="10898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162560</xdr:rowOff>
    </xdr:from>
    <xdr:to>
      <xdr:col>72</xdr:col>
      <xdr:colOff>38100</xdr:colOff>
      <xdr:row>63</xdr:row>
      <xdr:rowOff>92710</xdr:rowOff>
    </xdr:to>
    <xdr:sp macro="" textlink="">
      <xdr:nvSpPr>
        <xdr:cNvPr id="654" name="楕円 653">
          <a:extLst>
            <a:ext uri="{FF2B5EF4-FFF2-40B4-BE49-F238E27FC236}">
              <a16:creationId xmlns:a16="http://schemas.microsoft.com/office/drawing/2014/main" id="{551616F3-512A-4F4E-9960-65690F923E51}"/>
            </a:ext>
          </a:extLst>
        </xdr:cNvPr>
        <xdr:cNvSpPr/>
      </xdr:nvSpPr>
      <xdr:spPr>
        <a:xfrm>
          <a:off x="1365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41910</xdr:rowOff>
    </xdr:from>
    <xdr:to>
      <xdr:col>76</xdr:col>
      <xdr:colOff>114300</xdr:colOff>
      <xdr:row>63</xdr:row>
      <xdr:rowOff>97155</xdr:rowOff>
    </xdr:to>
    <xdr:cxnSp macro="">
      <xdr:nvCxnSpPr>
        <xdr:cNvPr id="655" name="直線コネクタ 654">
          <a:extLst>
            <a:ext uri="{FF2B5EF4-FFF2-40B4-BE49-F238E27FC236}">
              <a16:creationId xmlns:a16="http://schemas.microsoft.com/office/drawing/2014/main" id="{C0FA190D-0998-4324-A694-79425C341B15}"/>
            </a:ext>
          </a:extLst>
        </xdr:cNvPr>
        <xdr:cNvCxnSpPr/>
      </xdr:nvCxnSpPr>
      <xdr:spPr>
        <a:xfrm>
          <a:off x="13703300" y="108432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656" name="楕円 655">
          <a:extLst>
            <a:ext uri="{FF2B5EF4-FFF2-40B4-BE49-F238E27FC236}">
              <a16:creationId xmlns:a16="http://schemas.microsoft.com/office/drawing/2014/main" id="{BA15D0DB-E95D-499C-AAED-E362A9AD5D7E}"/>
            </a:ext>
          </a:extLst>
        </xdr:cNvPr>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41910</xdr:rowOff>
    </xdr:to>
    <xdr:cxnSp macro="">
      <xdr:nvCxnSpPr>
        <xdr:cNvPr id="657" name="直線コネクタ 656">
          <a:extLst>
            <a:ext uri="{FF2B5EF4-FFF2-40B4-BE49-F238E27FC236}">
              <a16:creationId xmlns:a16="http://schemas.microsoft.com/office/drawing/2014/main" id="{4171B2CE-7D14-4D0D-9AC7-716CF7C5D1E9}"/>
            </a:ext>
          </a:extLst>
        </xdr:cNvPr>
        <xdr:cNvCxnSpPr/>
      </xdr:nvCxnSpPr>
      <xdr:spPr>
        <a:xfrm>
          <a:off x="12814300" y="10789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1A1CF0C8-61EA-4EFB-93A8-9BA67486C3B5}"/>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B7E24E4F-0F59-4C42-B9C2-5CF4FE33FDF3}"/>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C579D30-2466-4C08-BCD7-54E2396C266A}"/>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896FCF2A-8535-4007-A4F9-FA3555548C63}"/>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20972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194C1965-DD2F-4F68-87C2-4DDBB4E5D6CD}"/>
            </a:ext>
          </a:extLst>
        </xdr:cNvPr>
        <xdr:cNvSpPr txBox="1"/>
      </xdr:nvSpPr>
      <xdr:spPr>
        <a:xfrm>
          <a:off x="1526604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139082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548F185F-8E3A-4CE2-9568-ACBC0BD15C1A}"/>
            </a:ext>
          </a:extLst>
        </xdr:cNvPr>
        <xdr:cNvSpPr txBox="1"/>
      </xdr:nvSpPr>
      <xdr:spPr>
        <a:xfrm>
          <a:off x="14389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83837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96FF485E-594F-4D9B-9FFC-FCDC641F2188}"/>
            </a:ext>
          </a:extLst>
        </xdr:cNvPr>
        <xdr:cNvSpPr txBox="1"/>
      </xdr:nvSpPr>
      <xdr:spPr>
        <a:xfrm>
          <a:off x="13500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8A84D413-D075-480B-AFBA-BADAED60113E}"/>
            </a:ext>
          </a:extLst>
        </xdr:cNvPr>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06673C5-F038-4EA1-A73D-55BC95FA54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2404328-BDBF-4055-908F-85222A9649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764CBA7-C84D-438D-BEE1-024F99D3FC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EAE3CB3B-D158-4E32-9CA1-7C35AD85C9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F3352EFD-2667-44C4-B1C6-6C0EB379B7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69AC571-0C89-44E1-A13B-6402BA0830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95950EE-81B3-41AF-B9ED-34E596D13D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561DA84-990A-4079-9CBA-4ADA74A4E6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6DBF4EC-77DC-4061-9713-2670EA8338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083C566-50CE-4FEC-BEB9-4738FFDB8C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15E46305-7F20-4641-AEF2-66103A21D67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A2BBEC7E-DC77-4BBB-B731-0D6F35043CA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1E484D63-50F9-4726-8328-3797EE874D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90899E90-C59B-4C32-88C1-6AAECF7E7C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32441608-9CE2-4043-BAE2-DBAC0EC265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96D8F456-D2AD-4E61-9F86-301B3B182D0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12A59B14-CB1F-45A2-81D9-A42DCB8C625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8533A219-42A7-4A3C-8D62-6C0D55738F5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42A8D3E0-C394-4C6F-8D09-E2AD56A1CCA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3EC8F8A0-0153-4CFD-BCB8-5C1712495BC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9C26378D-FF56-4AB7-A486-2109D7990F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CDD777D0-065E-4A5D-ABF6-C505E127D33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54248781-8DED-4D24-89D7-FEFF3275C7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66BC5221-41CE-4E77-97FE-F900F711AD5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F62E6B7C-6372-4AB7-95D4-1CDF7A0CDA89}"/>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7560852C-8441-4DCD-977C-540233C85E1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A3E69AFD-7C23-4103-8C45-54D65D20BB4B}"/>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B5B650B8-D4E1-4990-B006-390E6E6414FA}"/>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55A5A8FD-F556-4F9C-B92F-5D52810F52BA}"/>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46E341CB-44B5-4162-AC81-4F79BC4FF6D7}"/>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5043FBB9-2DB1-4DC0-80D8-D152996BB03C}"/>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961B43DB-AC72-4FC6-8474-8EEFCFC2F6C5}"/>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59F20BB4-3EF8-4575-B7DA-E2510E6314F5}"/>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F7437C52-240B-4525-A2E3-B86093AA622D}"/>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FDA6395-B899-4B5E-8464-4F2C41EE58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95FD880-3E22-47B1-B6DC-058BE27487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1680BEF-8FA6-4AA1-9FD9-57EE474FC5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5E7A30E-4426-485D-8A16-8B0EC98E62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F0321D3-45A1-4FCB-9993-437823C663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5" name="楕円 704">
          <a:extLst>
            <a:ext uri="{FF2B5EF4-FFF2-40B4-BE49-F238E27FC236}">
              <a16:creationId xmlns:a16="http://schemas.microsoft.com/office/drawing/2014/main" id="{81EDA4F8-4280-4F0A-AFA9-8B24E083FDE7}"/>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2D0547E6-20FC-4330-8DDC-B92E601572B0}"/>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707" name="楕円 706">
          <a:extLst>
            <a:ext uri="{FF2B5EF4-FFF2-40B4-BE49-F238E27FC236}">
              <a16:creationId xmlns:a16="http://schemas.microsoft.com/office/drawing/2014/main" id="{19E1FF39-EBF3-49FE-B561-625EC55A806C}"/>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708" name="直線コネクタ 707">
          <a:extLst>
            <a:ext uri="{FF2B5EF4-FFF2-40B4-BE49-F238E27FC236}">
              <a16:creationId xmlns:a16="http://schemas.microsoft.com/office/drawing/2014/main" id="{4FF6C181-992C-418E-8E1A-374EDE0B4BF7}"/>
            </a:ext>
          </a:extLst>
        </xdr:cNvPr>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9" name="楕円 708">
          <a:extLst>
            <a:ext uri="{FF2B5EF4-FFF2-40B4-BE49-F238E27FC236}">
              <a16:creationId xmlns:a16="http://schemas.microsoft.com/office/drawing/2014/main" id="{F2F5AF64-3CD7-4C19-BBD7-2EA3A2ECDD00}"/>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118110</xdr:rowOff>
    </xdr:to>
    <xdr:cxnSp macro="">
      <xdr:nvCxnSpPr>
        <xdr:cNvPr id="710" name="直線コネクタ 709">
          <a:extLst>
            <a:ext uri="{FF2B5EF4-FFF2-40B4-BE49-F238E27FC236}">
              <a16:creationId xmlns:a16="http://schemas.microsoft.com/office/drawing/2014/main" id="{0414AC72-5E65-47AD-9725-413B2FC224B3}"/>
            </a:ext>
          </a:extLst>
        </xdr:cNvPr>
        <xdr:cNvCxnSpPr/>
      </xdr:nvCxnSpPr>
      <xdr:spPr>
        <a:xfrm flipV="1">
          <a:off x="20434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1" name="楕円 710">
          <a:extLst>
            <a:ext uri="{FF2B5EF4-FFF2-40B4-BE49-F238E27FC236}">
              <a16:creationId xmlns:a16="http://schemas.microsoft.com/office/drawing/2014/main" id="{47D0A9FB-07A5-464F-ACA7-9DD8032872FD}"/>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2" name="直線コネクタ 711">
          <a:extLst>
            <a:ext uri="{FF2B5EF4-FFF2-40B4-BE49-F238E27FC236}">
              <a16:creationId xmlns:a16="http://schemas.microsoft.com/office/drawing/2014/main" id="{497AB243-C0BE-482D-802E-A7176F75BE17}"/>
            </a:ext>
          </a:extLst>
        </xdr:cNvPr>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3" name="楕円 712">
          <a:extLst>
            <a:ext uri="{FF2B5EF4-FFF2-40B4-BE49-F238E27FC236}">
              <a16:creationId xmlns:a16="http://schemas.microsoft.com/office/drawing/2014/main" id="{A9D8BE0F-A3DB-4A31-BE48-B0415B357AD8}"/>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4" name="直線コネクタ 713">
          <a:extLst>
            <a:ext uri="{FF2B5EF4-FFF2-40B4-BE49-F238E27FC236}">
              <a16:creationId xmlns:a16="http://schemas.microsoft.com/office/drawing/2014/main" id="{580B1EE3-2844-4BC3-806F-DC02E177A3A1}"/>
            </a:ext>
          </a:extLst>
        </xdr:cNvPr>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9C9D050F-45AC-4FBC-AAE5-2B0A648DC1AA}"/>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D917CB5E-D216-4BFC-881A-77FA3DECC467}"/>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B92A5676-212A-47EA-BD44-712855C47FE4}"/>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7DCFCCEA-5567-4AE0-BD84-D505831FFA6D}"/>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19" name="n_1mainValue【保健センター・保健所】&#10;一人当たり面積">
          <a:extLst>
            <a:ext uri="{FF2B5EF4-FFF2-40B4-BE49-F238E27FC236}">
              <a16:creationId xmlns:a16="http://schemas.microsoft.com/office/drawing/2014/main" id="{721B9A6D-D7C0-497B-9EEA-F8F4F07BFD79}"/>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0" name="n_2mainValue【保健センター・保健所】&#10;一人当たり面積">
          <a:extLst>
            <a:ext uri="{FF2B5EF4-FFF2-40B4-BE49-F238E27FC236}">
              <a16:creationId xmlns:a16="http://schemas.microsoft.com/office/drawing/2014/main" id="{E7E1E924-68B0-4AE7-9E88-2CD73DD2E859}"/>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1" name="n_3mainValue【保健センター・保健所】&#10;一人当たり面積">
          <a:extLst>
            <a:ext uri="{FF2B5EF4-FFF2-40B4-BE49-F238E27FC236}">
              <a16:creationId xmlns:a16="http://schemas.microsoft.com/office/drawing/2014/main" id="{D66403B0-4D80-4342-908E-7A108D3F1678}"/>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2" name="n_4mainValue【保健センター・保健所】&#10;一人当たり面積">
          <a:extLst>
            <a:ext uri="{FF2B5EF4-FFF2-40B4-BE49-F238E27FC236}">
              <a16:creationId xmlns:a16="http://schemas.microsoft.com/office/drawing/2014/main" id="{30FCEF47-1712-4327-B0BC-D12317CC88A0}"/>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C9F2D040-96E3-4020-BD0B-596AE6B4AC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F72A935-73CB-48F6-BCB1-8BA6CF655A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38308BCB-A773-4655-A077-95FCE60FBE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5F254FE-B2E8-4DC9-9D03-5F3594D90D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714DD924-C525-4F4C-8373-CA40C9C3E0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E0E7FFFE-36DD-4F61-85C6-5CBE5977AE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2968D081-265D-4617-AA9E-3A45860156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A458CDF8-E0F0-4448-896F-2CDF68F79CB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2D52C92F-98C1-4941-9A63-35C84E13CE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2F660DEC-E4B5-4D06-A16E-ADAAABB873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3CCCF7E4-5525-4A2D-9787-9DB4ECA0AB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D5A00755-D9B5-4E33-8A43-4EF96CD1AA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5FA7F652-7D6F-4CA6-AE24-E460DC3E9B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CD2C0A59-898F-4AE9-8D9B-AFC0A6777C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3BDFD24-714A-4229-BECE-3C14DE26BA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A76D52B5-B20E-4F91-9CE7-997DC977E9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0BF95B3-DB6D-4013-A266-C29FDBB81C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FFFE53F-6077-4225-BB65-487BB5F563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1E1D4058-F5A2-4362-9597-7230BB0F58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DBED4181-095A-4B58-876B-306B8E86ED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7675028D-7EEA-457C-BF01-1DFE9F6E0B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F61E0C04-C49C-4606-AC8E-CC2BDE8FA7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21532420-614B-4F8B-BDB1-77A0159007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F0F25838-59E6-4516-A972-DE0802663C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FE7D7DB3-3369-45EC-8E0C-1B27A1CCCD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5E63ED6C-865D-4949-A342-889F0A24429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100396F3-3618-462C-B0D3-17631EB52A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D9E1FD6-9D48-4B4C-B412-B0B23AB3FE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377D3C74-031F-42CD-897D-2DF550B71D0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33D97EE9-EC1C-40A8-BD31-45D24E5F74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3143EF2-465F-46EA-B6C9-CFBFC68B5A3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3CC5FB44-EC57-41C4-9382-133238FCCC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A9EDABB7-EC86-4EAB-8F8E-433215F3A69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1A13FC22-D6E0-49D7-850D-2972ADF0D0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FA8D120F-D738-4B61-A082-4A4888F2F9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C312AB1-24D3-4867-BEDD-18D2878A359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71B7B15E-5032-4AF0-8F2F-E015B11BB1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512143A2-FB33-464F-9F63-1C707810807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68D2CBF5-FD4A-4982-B017-DE1D948F9ED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C1A16060-55A7-4BBA-AE69-7E3C2ED38C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275BDC25-51B5-4161-B184-837C7383C3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545FFA53-10F0-4900-8B49-1886DA966D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5A3D85EF-028D-4E7D-8757-B0833A5A91D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C06E42C3-C7C3-4C37-916D-D49D3C0A240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533988FE-8428-42E9-9228-6FBE73EE12D6}"/>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98D484D3-64B0-421E-AED8-6C7C6691A725}"/>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9" name="【庁舎】&#10;有形固定資産減価償却率平均値テキスト">
          <a:extLst>
            <a:ext uri="{FF2B5EF4-FFF2-40B4-BE49-F238E27FC236}">
              <a16:creationId xmlns:a16="http://schemas.microsoft.com/office/drawing/2014/main" id="{A6B76BF4-D771-41BD-9AD5-F8F4EB826AC2}"/>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E776DE0A-9942-437F-9358-E468D9C28E8A}"/>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6AAF4FF1-8F9E-4310-9089-11AB5F3521C2}"/>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CECF838E-CB8F-464E-9FE3-23D9B17A76C6}"/>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7343A42B-0E44-4BF2-8DE7-CF477741CCA6}"/>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C5758C20-6F8B-42AE-A815-0A83CF6F1714}"/>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30F38F9-120C-48DD-B19E-21BB4AEFF8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4BE615F-44B5-49E6-9F77-78E87FEF82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348100F-21A5-40DE-B63F-6B5B8EC72B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EEEF593-9B78-49F6-91E5-E63349CFEF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64F7215-12BD-412B-8429-1F45BA4972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780" name="楕円 779">
          <a:extLst>
            <a:ext uri="{FF2B5EF4-FFF2-40B4-BE49-F238E27FC236}">
              <a16:creationId xmlns:a16="http://schemas.microsoft.com/office/drawing/2014/main" id="{7896DDB3-03B1-4012-9EA6-BCB1B2221AAC}"/>
            </a:ext>
          </a:extLst>
        </xdr:cNvPr>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781" name="【庁舎】&#10;有形固定資産減価償却率該当値テキスト">
          <a:extLst>
            <a:ext uri="{FF2B5EF4-FFF2-40B4-BE49-F238E27FC236}">
              <a16:creationId xmlns:a16="http://schemas.microsoft.com/office/drawing/2014/main" id="{F69378A1-927A-4092-AE2D-ECA0CEABA90F}"/>
            </a:ext>
          </a:extLst>
        </xdr:cNvPr>
        <xdr:cNvSpPr txBox="1"/>
      </xdr:nvSpPr>
      <xdr:spPr>
        <a:xfrm>
          <a:off x="16357600"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82" name="楕円 781">
          <a:extLst>
            <a:ext uri="{FF2B5EF4-FFF2-40B4-BE49-F238E27FC236}">
              <a16:creationId xmlns:a16="http://schemas.microsoft.com/office/drawing/2014/main" id="{21F62851-7CB1-40EB-A33B-6A69FF4FA5DB}"/>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48442</xdr:rowOff>
    </xdr:to>
    <xdr:cxnSp macro="">
      <xdr:nvCxnSpPr>
        <xdr:cNvPr id="783" name="直線コネクタ 782">
          <a:extLst>
            <a:ext uri="{FF2B5EF4-FFF2-40B4-BE49-F238E27FC236}">
              <a16:creationId xmlns:a16="http://schemas.microsoft.com/office/drawing/2014/main" id="{1336E9F3-A6CD-41CD-A8B4-15910ED356D4}"/>
            </a:ext>
          </a:extLst>
        </xdr:cNvPr>
        <xdr:cNvCxnSpPr/>
      </xdr:nvCxnSpPr>
      <xdr:spPr>
        <a:xfrm>
          <a:off x="15481300" y="1854708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103777</xdr:rowOff>
    </xdr:from>
    <xdr:to>
      <xdr:col>76</xdr:col>
      <xdr:colOff>165100</xdr:colOff>
      <xdr:row>108</xdr:row>
      <xdr:rowOff>33927</xdr:rowOff>
    </xdr:to>
    <xdr:sp macro="" textlink="">
      <xdr:nvSpPr>
        <xdr:cNvPr id="784" name="楕円 783">
          <a:extLst>
            <a:ext uri="{FF2B5EF4-FFF2-40B4-BE49-F238E27FC236}">
              <a16:creationId xmlns:a16="http://schemas.microsoft.com/office/drawing/2014/main" id="{EDFE6A26-0C17-465B-9D43-9B025B4436AF}"/>
            </a:ext>
          </a:extLst>
        </xdr:cNvPr>
        <xdr:cNvSpPr/>
      </xdr:nvSpPr>
      <xdr:spPr>
        <a:xfrm>
          <a:off x="14541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154577</xdr:rowOff>
    </xdr:from>
    <xdr:to>
      <xdr:col>81</xdr:col>
      <xdr:colOff>50800</xdr:colOff>
      <xdr:row>108</xdr:row>
      <xdr:rowOff>30480</xdr:rowOff>
    </xdr:to>
    <xdr:cxnSp macro="">
      <xdr:nvCxnSpPr>
        <xdr:cNvPr id="785" name="直線コネクタ 784">
          <a:extLst>
            <a:ext uri="{FF2B5EF4-FFF2-40B4-BE49-F238E27FC236}">
              <a16:creationId xmlns:a16="http://schemas.microsoft.com/office/drawing/2014/main" id="{D29CA483-21D2-4183-BE46-785A8BCCBD4D}"/>
            </a:ext>
          </a:extLst>
        </xdr:cNvPr>
        <xdr:cNvCxnSpPr/>
      </xdr:nvCxnSpPr>
      <xdr:spPr>
        <a:xfrm>
          <a:off x="14592300" y="184997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786" name="楕円 785">
          <a:extLst>
            <a:ext uri="{FF2B5EF4-FFF2-40B4-BE49-F238E27FC236}">
              <a16:creationId xmlns:a16="http://schemas.microsoft.com/office/drawing/2014/main" id="{8BFDEE24-5409-4667-AFA4-1C3F6A406290}"/>
            </a:ext>
          </a:extLst>
        </xdr:cNvPr>
        <xdr:cNvSpPr/>
      </xdr:nvSpPr>
      <xdr:spPr>
        <a:xfrm>
          <a:off x="1365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154577</xdr:rowOff>
    </xdr:from>
    <xdr:to>
      <xdr:col>76</xdr:col>
      <xdr:colOff>114300</xdr:colOff>
      <xdr:row>107</xdr:row>
      <xdr:rowOff>161108</xdr:rowOff>
    </xdr:to>
    <xdr:cxnSp macro="">
      <xdr:nvCxnSpPr>
        <xdr:cNvPr id="787" name="直線コネクタ 786">
          <a:extLst>
            <a:ext uri="{FF2B5EF4-FFF2-40B4-BE49-F238E27FC236}">
              <a16:creationId xmlns:a16="http://schemas.microsoft.com/office/drawing/2014/main" id="{DFE27E25-2A30-42F0-913C-B8E77D7F40C5}"/>
            </a:ext>
          </a:extLst>
        </xdr:cNvPr>
        <xdr:cNvCxnSpPr/>
      </xdr:nvCxnSpPr>
      <xdr:spPr>
        <a:xfrm flipV="1">
          <a:off x="13703300" y="184997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788" name="楕円 787">
          <a:extLst>
            <a:ext uri="{FF2B5EF4-FFF2-40B4-BE49-F238E27FC236}">
              <a16:creationId xmlns:a16="http://schemas.microsoft.com/office/drawing/2014/main" id="{A12C9BE7-6FE7-4FA3-8A9F-A36FFD199021}"/>
            </a:ext>
          </a:extLst>
        </xdr:cNvPr>
        <xdr:cNvSpPr/>
      </xdr:nvSpPr>
      <xdr:spPr>
        <a:xfrm>
          <a:off x="1276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107</xdr:row>
      <xdr:rowOff>161108</xdr:rowOff>
    </xdr:to>
    <xdr:cxnSp macro="">
      <xdr:nvCxnSpPr>
        <xdr:cNvPr id="789" name="直線コネクタ 788">
          <a:extLst>
            <a:ext uri="{FF2B5EF4-FFF2-40B4-BE49-F238E27FC236}">
              <a16:creationId xmlns:a16="http://schemas.microsoft.com/office/drawing/2014/main" id="{864BC2A1-9D7A-478E-B7F9-D6897092D865}"/>
            </a:ext>
          </a:extLst>
        </xdr:cNvPr>
        <xdr:cNvCxnSpPr/>
      </xdr:nvCxnSpPr>
      <xdr:spPr>
        <a:xfrm>
          <a:off x="12814300" y="184931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90" name="n_1aveValue【庁舎】&#10;有形固定資産減価償却率">
          <a:extLst>
            <a:ext uri="{FF2B5EF4-FFF2-40B4-BE49-F238E27FC236}">
              <a16:creationId xmlns:a16="http://schemas.microsoft.com/office/drawing/2014/main" id="{E9CDE237-9297-406E-BC5A-BFE23B3AA57B}"/>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1" name="n_2aveValue【庁舎】&#10;有形固定資産減価償却率">
          <a:extLst>
            <a:ext uri="{FF2B5EF4-FFF2-40B4-BE49-F238E27FC236}">
              <a16:creationId xmlns:a16="http://schemas.microsoft.com/office/drawing/2014/main" id="{198EFA85-73D4-4E25-BDE2-BBF02DF333CF}"/>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a:extLst>
            <a:ext uri="{FF2B5EF4-FFF2-40B4-BE49-F238E27FC236}">
              <a16:creationId xmlns:a16="http://schemas.microsoft.com/office/drawing/2014/main" id="{3B246F30-2224-446D-B54F-9A93B7BA8401}"/>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848BDB59-4E74-48C5-83E0-8FE7E2EE129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94" name="n_1mainValue【庁舎】&#10;有形固定資産減価償却率">
          <a:extLst>
            <a:ext uri="{FF2B5EF4-FFF2-40B4-BE49-F238E27FC236}">
              <a16:creationId xmlns:a16="http://schemas.microsoft.com/office/drawing/2014/main" id="{A0AD5F1E-B409-4639-BF27-6CEE41C9AF10}"/>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25054</xdr:rowOff>
    </xdr:from>
    <xdr:ext cx="405111" cy="259045"/>
    <xdr:sp macro="" textlink="">
      <xdr:nvSpPr>
        <xdr:cNvPr id="795" name="n_2mainValue【庁舎】&#10;有形固定資産減価償却率">
          <a:extLst>
            <a:ext uri="{FF2B5EF4-FFF2-40B4-BE49-F238E27FC236}">
              <a16:creationId xmlns:a16="http://schemas.microsoft.com/office/drawing/2014/main" id="{A70C72C3-0802-4EEF-8A05-15BD20E563A1}"/>
            </a:ext>
          </a:extLst>
        </xdr:cNvPr>
        <xdr:cNvSpPr txBox="1"/>
      </xdr:nvSpPr>
      <xdr:spPr>
        <a:xfrm>
          <a:off x="14389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796" name="n_3mainValue【庁舎】&#10;有形固定資産減価償却率">
          <a:extLst>
            <a:ext uri="{FF2B5EF4-FFF2-40B4-BE49-F238E27FC236}">
              <a16:creationId xmlns:a16="http://schemas.microsoft.com/office/drawing/2014/main" id="{7040C59D-F35A-4AED-9167-C1B08F47260B}"/>
            </a:ext>
          </a:extLst>
        </xdr:cNvPr>
        <xdr:cNvSpPr txBox="1"/>
      </xdr:nvSpPr>
      <xdr:spPr>
        <a:xfrm>
          <a:off x="13500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797" name="n_4mainValue【庁舎】&#10;有形固定資産減価償却率">
          <a:extLst>
            <a:ext uri="{FF2B5EF4-FFF2-40B4-BE49-F238E27FC236}">
              <a16:creationId xmlns:a16="http://schemas.microsoft.com/office/drawing/2014/main" id="{C2071C2F-B55C-430A-B9B2-D93B1F07F819}"/>
            </a:ext>
          </a:extLst>
        </xdr:cNvPr>
        <xdr:cNvSpPr txBox="1"/>
      </xdr:nvSpPr>
      <xdr:spPr>
        <a:xfrm>
          <a:off x="12611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99EE4AB1-565D-4B6A-9529-446CF3D14E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F5BBF47D-94AD-4531-A472-BDE7B1C046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D7CEE467-EAFE-477E-8690-04E66FCCBD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C3A892D6-B203-4B35-AEFA-A57FF5EB97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D919B949-2747-4262-BA9D-92296C510E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22068F28-7107-47EB-8DBF-88ADF01D50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910206EF-9605-4366-B43A-193D1AAB8F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75466FBC-044A-4536-9C87-0797A23D367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D66A5823-9714-44FC-8FD7-047B55D008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44015483-6463-4D87-9D9C-5E5993675D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770D032F-DAFE-4F2E-9DEC-066DA5DCFE3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47498730-A0B2-419F-9406-181A9B2F633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D8F18D15-4203-4BC2-8344-30CDE168D12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A8055EFD-F127-42A6-8DEA-E6EDB6B54FCF}"/>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082D706E-4162-4B4C-AD71-5BE4243832D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450B4941-3926-474B-B395-98975069C36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1348F8E5-D67D-44ED-AC23-EE3F2051DFC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2917CAA8-A89E-431F-B82A-DD11A58A12F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DC76AD7A-6225-4BB4-97EC-CEB28871EB85}"/>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02956108-FF24-4D90-BD4E-5A26566A8122}"/>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4A8632AE-7B9A-43F7-82E6-7763F00282F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09445F3A-0E96-47DB-8218-96D5ED4A847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60639EB3-6917-4C2C-BD9E-3EED2AE8205C}"/>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DBB56D7B-56FD-4A5A-A7E1-65FFE94C1F0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708CBA87-6642-41F1-A730-5AB9A9475E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27DDA297-7886-4F22-889A-EEF02ABDEF0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A7443FB9-3E75-4778-845E-D1EBB6F222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3CDF45A0-2DE1-43A9-8F93-268E0BC3DC34}"/>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F5C62EB9-4559-44EA-908D-5922DD431F67}"/>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D3D80445-A543-40F1-BB39-9AE50B152BD7}"/>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9859AEC0-9B3B-499F-870A-FF589A7C0283}"/>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A85E57D2-B167-471A-A7B1-0FA7FE0111C1}"/>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a:extLst>
            <a:ext uri="{FF2B5EF4-FFF2-40B4-BE49-F238E27FC236}">
              <a16:creationId xmlns:a16="http://schemas.microsoft.com/office/drawing/2014/main" id="{A6FCBC2A-B015-4EB6-85BD-9403023F1DD6}"/>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B6A5FEEC-A42A-48AE-8EAA-C456A4396B19}"/>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FEDC7655-904A-4D5A-AEB8-EDC73F6AC2FF}"/>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1052B577-42D6-48DE-AB60-5414527E4392}"/>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7F4F1F3A-7D2A-4498-A4B1-C2C02D358351}"/>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99227F6B-EE4C-4D17-A2B8-C907EB89545E}"/>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0729BEB-8675-4786-BAFD-0E782919CD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40EE0EA-60EE-416B-9058-4F611A215C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7522230-5CA9-430B-9AD6-4F46CAB958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DCA15F6-233E-4D01-8DB4-982E5408F4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75626B4-A8CD-4FC3-B564-FE2A55DA66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3969</xdr:rowOff>
    </xdr:from>
    <xdr:to>
      <xdr:col>116</xdr:col>
      <xdr:colOff>114300</xdr:colOff>
      <xdr:row>105</xdr:row>
      <xdr:rowOff>105569</xdr:rowOff>
    </xdr:to>
    <xdr:sp macro="" textlink="">
      <xdr:nvSpPr>
        <xdr:cNvPr id="841" name="楕円 840">
          <a:extLst>
            <a:ext uri="{FF2B5EF4-FFF2-40B4-BE49-F238E27FC236}">
              <a16:creationId xmlns:a16="http://schemas.microsoft.com/office/drawing/2014/main" id="{83547D47-5412-496C-AD62-FF5F82BDEEB0}"/>
            </a:ext>
          </a:extLst>
        </xdr:cNvPr>
        <xdr:cNvSpPr/>
      </xdr:nvSpPr>
      <xdr:spPr>
        <a:xfrm>
          <a:off x="22110700" y="180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26846</xdr:rowOff>
    </xdr:from>
    <xdr:ext cx="469744" cy="259045"/>
    <xdr:sp macro="" textlink="">
      <xdr:nvSpPr>
        <xdr:cNvPr id="842" name="【庁舎】&#10;一人当たり面積該当値テキスト">
          <a:extLst>
            <a:ext uri="{FF2B5EF4-FFF2-40B4-BE49-F238E27FC236}">
              <a16:creationId xmlns:a16="http://schemas.microsoft.com/office/drawing/2014/main" id="{31DD989F-3C5C-4551-A53A-385A8B85B5FF}"/>
            </a:ext>
          </a:extLst>
        </xdr:cNvPr>
        <xdr:cNvSpPr txBox="1"/>
      </xdr:nvSpPr>
      <xdr:spPr>
        <a:xfrm>
          <a:off x="22199600" y="1785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11113</xdr:rowOff>
    </xdr:from>
    <xdr:to>
      <xdr:col>112</xdr:col>
      <xdr:colOff>38100</xdr:colOff>
      <xdr:row>105</xdr:row>
      <xdr:rowOff>112713</xdr:rowOff>
    </xdr:to>
    <xdr:sp macro="" textlink="">
      <xdr:nvSpPr>
        <xdr:cNvPr id="843" name="楕円 842">
          <a:extLst>
            <a:ext uri="{FF2B5EF4-FFF2-40B4-BE49-F238E27FC236}">
              <a16:creationId xmlns:a16="http://schemas.microsoft.com/office/drawing/2014/main" id="{19EC3CB7-4AB4-471E-8FFE-AF1BD478E381}"/>
            </a:ext>
          </a:extLst>
        </xdr:cNvPr>
        <xdr:cNvSpPr/>
      </xdr:nvSpPr>
      <xdr:spPr>
        <a:xfrm>
          <a:off x="212725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54769</xdr:rowOff>
    </xdr:from>
    <xdr:to>
      <xdr:col>116</xdr:col>
      <xdr:colOff>63500</xdr:colOff>
      <xdr:row>105</xdr:row>
      <xdr:rowOff>61913</xdr:rowOff>
    </xdr:to>
    <xdr:cxnSp macro="">
      <xdr:nvCxnSpPr>
        <xdr:cNvPr id="844" name="直線コネクタ 843">
          <a:extLst>
            <a:ext uri="{FF2B5EF4-FFF2-40B4-BE49-F238E27FC236}">
              <a16:creationId xmlns:a16="http://schemas.microsoft.com/office/drawing/2014/main" id="{4A7719C6-C2AB-4B1E-A86A-60C3443EFB86}"/>
            </a:ext>
          </a:extLst>
        </xdr:cNvPr>
        <xdr:cNvCxnSpPr/>
      </xdr:nvCxnSpPr>
      <xdr:spPr>
        <a:xfrm flipV="1">
          <a:off x="21323300" y="18057019"/>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33973</xdr:rowOff>
    </xdr:from>
    <xdr:to>
      <xdr:col>107</xdr:col>
      <xdr:colOff>101600</xdr:colOff>
      <xdr:row>105</xdr:row>
      <xdr:rowOff>135573</xdr:rowOff>
    </xdr:to>
    <xdr:sp macro="" textlink="">
      <xdr:nvSpPr>
        <xdr:cNvPr id="845" name="楕円 844">
          <a:extLst>
            <a:ext uri="{FF2B5EF4-FFF2-40B4-BE49-F238E27FC236}">
              <a16:creationId xmlns:a16="http://schemas.microsoft.com/office/drawing/2014/main" id="{B27D00CC-F330-446E-A044-DD7262D303CC}"/>
            </a:ext>
          </a:extLst>
        </xdr:cNvPr>
        <xdr:cNvSpPr/>
      </xdr:nvSpPr>
      <xdr:spPr>
        <a:xfrm>
          <a:off x="20383500" y="180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61913</xdr:rowOff>
    </xdr:from>
    <xdr:to>
      <xdr:col>111</xdr:col>
      <xdr:colOff>177800</xdr:colOff>
      <xdr:row>105</xdr:row>
      <xdr:rowOff>84773</xdr:rowOff>
    </xdr:to>
    <xdr:cxnSp macro="">
      <xdr:nvCxnSpPr>
        <xdr:cNvPr id="846" name="直線コネクタ 845">
          <a:extLst>
            <a:ext uri="{FF2B5EF4-FFF2-40B4-BE49-F238E27FC236}">
              <a16:creationId xmlns:a16="http://schemas.microsoft.com/office/drawing/2014/main" id="{9F279888-A834-463F-8E8F-199F3AE18FCF}"/>
            </a:ext>
          </a:extLst>
        </xdr:cNvPr>
        <xdr:cNvCxnSpPr/>
      </xdr:nvCxnSpPr>
      <xdr:spPr>
        <a:xfrm flipV="1">
          <a:off x="20434300" y="180641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52546</xdr:rowOff>
    </xdr:from>
    <xdr:to>
      <xdr:col>102</xdr:col>
      <xdr:colOff>165100</xdr:colOff>
      <xdr:row>105</xdr:row>
      <xdr:rowOff>154146</xdr:rowOff>
    </xdr:to>
    <xdr:sp macro="" textlink="">
      <xdr:nvSpPr>
        <xdr:cNvPr id="847" name="楕円 846">
          <a:extLst>
            <a:ext uri="{FF2B5EF4-FFF2-40B4-BE49-F238E27FC236}">
              <a16:creationId xmlns:a16="http://schemas.microsoft.com/office/drawing/2014/main" id="{3A35A580-1DEC-4262-A94F-FA07E59F336D}"/>
            </a:ext>
          </a:extLst>
        </xdr:cNvPr>
        <xdr:cNvSpPr/>
      </xdr:nvSpPr>
      <xdr:spPr>
        <a:xfrm>
          <a:off x="19494500" y="180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84773</xdr:rowOff>
    </xdr:from>
    <xdr:to>
      <xdr:col>107</xdr:col>
      <xdr:colOff>50800</xdr:colOff>
      <xdr:row>105</xdr:row>
      <xdr:rowOff>103346</xdr:rowOff>
    </xdr:to>
    <xdr:cxnSp macro="">
      <xdr:nvCxnSpPr>
        <xdr:cNvPr id="848" name="直線コネクタ 847">
          <a:extLst>
            <a:ext uri="{FF2B5EF4-FFF2-40B4-BE49-F238E27FC236}">
              <a16:creationId xmlns:a16="http://schemas.microsoft.com/office/drawing/2014/main" id="{0F3028D6-4E30-4CE3-993F-5A13BC2BF2E7}"/>
            </a:ext>
          </a:extLst>
        </xdr:cNvPr>
        <xdr:cNvCxnSpPr/>
      </xdr:nvCxnSpPr>
      <xdr:spPr>
        <a:xfrm flipV="1">
          <a:off x="19545300" y="18087023"/>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125413</xdr:rowOff>
    </xdr:from>
    <xdr:to>
      <xdr:col>98</xdr:col>
      <xdr:colOff>38100</xdr:colOff>
      <xdr:row>106</xdr:row>
      <xdr:rowOff>55563</xdr:rowOff>
    </xdr:to>
    <xdr:sp macro="" textlink="">
      <xdr:nvSpPr>
        <xdr:cNvPr id="849" name="楕円 848">
          <a:extLst>
            <a:ext uri="{FF2B5EF4-FFF2-40B4-BE49-F238E27FC236}">
              <a16:creationId xmlns:a16="http://schemas.microsoft.com/office/drawing/2014/main" id="{7400445D-3AE6-4F3E-ABA1-3140B2BBA0AE}"/>
            </a:ext>
          </a:extLst>
        </xdr:cNvPr>
        <xdr:cNvSpPr/>
      </xdr:nvSpPr>
      <xdr:spPr>
        <a:xfrm>
          <a:off x="186055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103346</xdr:rowOff>
    </xdr:from>
    <xdr:to>
      <xdr:col>102</xdr:col>
      <xdr:colOff>114300</xdr:colOff>
      <xdr:row>106</xdr:row>
      <xdr:rowOff>4763</xdr:rowOff>
    </xdr:to>
    <xdr:cxnSp macro="">
      <xdr:nvCxnSpPr>
        <xdr:cNvPr id="850" name="直線コネクタ 849">
          <a:extLst>
            <a:ext uri="{FF2B5EF4-FFF2-40B4-BE49-F238E27FC236}">
              <a16:creationId xmlns:a16="http://schemas.microsoft.com/office/drawing/2014/main" id="{84173187-0A13-4292-901E-5E7E4783A41F}"/>
            </a:ext>
          </a:extLst>
        </xdr:cNvPr>
        <xdr:cNvCxnSpPr/>
      </xdr:nvCxnSpPr>
      <xdr:spPr>
        <a:xfrm flipV="1">
          <a:off x="18656300" y="18105596"/>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a:extLst>
            <a:ext uri="{FF2B5EF4-FFF2-40B4-BE49-F238E27FC236}">
              <a16:creationId xmlns:a16="http://schemas.microsoft.com/office/drawing/2014/main" id="{F53A17C0-40DE-4E5D-9C17-8B2EE636205E}"/>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a:extLst>
            <a:ext uri="{FF2B5EF4-FFF2-40B4-BE49-F238E27FC236}">
              <a16:creationId xmlns:a16="http://schemas.microsoft.com/office/drawing/2014/main" id="{8B88A020-4430-4B8F-ABD7-F84CCCDA1482}"/>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3" name="n_3aveValue【庁舎】&#10;一人当たり面積">
          <a:extLst>
            <a:ext uri="{FF2B5EF4-FFF2-40B4-BE49-F238E27FC236}">
              <a16:creationId xmlns:a16="http://schemas.microsoft.com/office/drawing/2014/main" id="{271E4BAA-683D-45B5-A0E9-76B4F8FEB452}"/>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4" name="n_4aveValue【庁舎】&#10;一人当たり面積">
          <a:extLst>
            <a:ext uri="{FF2B5EF4-FFF2-40B4-BE49-F238E27FC236}">
              <a16:creationId xmlns:a16="http://schemas.microsoft.com/office/drawing/2014/main" id="{E371A17E-23CC-4C91-B58A-E53C33C4DE9F}"/>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129240</xdr:rowOff>
    </xdr:from>
    <xdr:ext cx="469744" cy="259045"/>
    <xdr:sp macro="" textlink="">
      <xdr:nvSpPr>
        <xdr:cNvPr id="855" name="n_1mainValue【庁舎】&#10;一人当たり面積">
          <a:extLst>
            <a:ext uri="{FF2B5EF4-FFF2-40B4-BE49-F238E27FC236}">
              <a16:creationId xmlns:a16="http://schemas.microsoft.com/office/drawing/2014/main" id="{8749A7C9-6BCE-4E03-9B3E-8BD8BF2AC16D}"/>
            </a:ext>
          </a:extLst>
        </xdr:cNvPr>
        <xdr:cNvSpPr txBox="1"/>
      </xdr:nvSpPr>
      <xdr:spPr>
        <a:xfrm>
          <a:off x="210757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152100</xdr:rowOff>
    </xdr:from>
    <xdr:ext cx="469744" cy="259045"/>
    <xdr:sp macro="" textlink="">
      <xdr:nvSpPr>
        <xdr:cNvPr id="856" name="n_2mainValue【庁舎】&#10;一人当たり面積">
          <a:extLst>
            <a:ext uri="{FF2B5EF4-FFF2-40B4-BE49-F238E27FC236}">
              <a16:creationId xmlns:a16="http://schemas.microsoft.com/office/drawing/2014/main" id="{66A85403-E3A5-43DB-A639-7F7B6F576A0F}"/>
            </a:ext>
          </a:extLst>
        </xdr:cNvPr>
        <xdr:cNvSpPr txBox="1"/>
      </xdr:nvSpPr>
      <xdr:spPr>
        <a:xfrm>
          <a:off x="20199427" y="1781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170673</xdr:rowOff>
    </xdr:from>
    <xdr:ext cx="469744" cy="259045"/>
    <xdr:sp macro="" textlink="">
      <xdr:nvSpPr>
        <xdr:cNvPr id="857" name="n_3mainValue【庁舎】&#10;一人当たり面積">
          <a:extLst>
            <a:ext uri="{FF2B5EF4-FFF2-40B4-BE49-F238E27FC236}">
              <a16:creationId xmlns:a16="http://schemas.microsoft.com/office/drawing/2014/main" id="{684F2902-1A5E-4935-A5B7-07B6CEF42D14}"/>
            </a:ext>
          </a:extLst>
        </xdr:cNvPr>
        <xdr:cNvSpPr txBox="1"/>
      </xdr:nvSpPr>
      <xdr:spPr>
        <a:xfrm>
          <a:off x="19310427" y="178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72090</xdr:rowOff>
    </xdr:from>
    <xdr:ext cx="469744" cy="259045"/>
    <xdr:sp macro="" textlink="">
      <xdr:nvSpPr>
        <xdr:cNvPr id="858" name="n_4mainValue【庁舎】&#10;一人当たり面積">
          <a:extLst>
            <a:ext uri="{FF2B5EF4-FFF2-40B4-BE49-F238E27FC236}">
              <a16:creationId xmlns:a16="http://schemas.microsoft.com/office/drawing/2014/main" id="{D4F3243B-8FAC-4E29-8BF5-5861F935051D}"/>
            </a:ext>
          </a:extLst>
        </xdr:cNvPr>
        <xdr:cNvSpPr txBox="1"/>
      </xdr:nvSpPr>
      <xdr:spPr>
        <a:xfrm>
          <a:off x="184214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2E6C3936-F8D8-455C-B9F6-F27A615E66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8D08358C-BBD8-4FF5-80A5-DD6A1832F6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915EAC47-303E-48E2-A5B5-066C4796DD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福祉施設を除いたすべての施設で、類似団体平均値より高い水準となった。そのうち、特に有形固定資産減価償却率が高い施設は、庁舎及び保健センターである。現在のところ建替え等の計画はなく、令和２年度に策定した「えびの市公共施設個別施設計画」に基づき、適切な維持管理を行い、長寿命化・老朽化対策に取り組んで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01\&#36001;&#25919;&#35506;\&#36001;&#25919;&#20418;&#65288;&#8251;&#20006;&#12403;&#12399;&#12501;&#12449;&#12452;&#12523;&#22522;&#28310;&#34920;&#12395;&#28310;&#12378;&#12427;&#65289;\05&#36001;&#25919;&#12398;&#20844;&#34920;&#65288;&#12431;&#12363;&#12426;&#12420;&#12377;&#12356;&#20104;&#31639;&#26360;&#12539;&#24195;&#22577;&#12360;&#12403;&#12398;&#12539;HP&#12539;&#36001;&#25919;&#20107;&#24773;&#20844;&#34920;&#12539;&#36001;&#25919;&#29366;&#27841;&#36039;&#26009;&#38598;&#12539;&#20351;&#36884;&#20844;&#34920;&#12539;&#20107;&#26989;&#35500;&#26126;&#20250;&#65289;\&#36001;&#25919;&#29366;&#27841;&#36039;&#26009;&#38598;_&#20316;&#25104;&#12304;&#27507;&#20986;&#25285;&#24403;&#12305;&#65308;&#29694;&#24180;&#65291;&#36942;&#21435;5&#24180;&#20998;&#20445;&#23384;&#65310;\20240902&#12304;911&#12294;&#20999;&#12305;&#20196;&#21644;&#65300;&#24180;&#24230;&#36001;&#25919;&#29366;&#27841;&#36039;&#26009;&#38598;&#12398;&#20316;&#25104;&#31561;&#12395;&#12388;&#12356;&#12390;&#65288;&#20381;&#38972;&#65289;\02&#22238;&#31572;\&#12304;&#36001;&#25919;&#29366;&#27841;&#36039;&#26009;&#38598;&#12305;_452092_&#12360;&#12403;&#1239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60.6</v>
          </cell>
          <cell r="BX53">
            <v>61.2</v>
          </cell>
          <cell r="CF53">
            <v>62.3</v>
          </cell>
          <cell r="CN53">
            <v>61.3</v>
          </cell>
          <cell r="CV53">
            <v>61.8</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row>
        <row r="75">
          <cell r="BP75">
            <v>2.5</v>
          </cell>
          <cell r="BX75">
            <v>2.5</v>
          </cell>
          <cell r="CF75">
            <v>2.7</v>
          </cell>
          <cell r="CN75">
            <v>3.1</v>
          </cell>
          <cell r="CV75">
            <v>3.8</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7" t="s">
        <v>82</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175"/>
      <c r="DK1" s="175"/>
      <c r="DL1" s="175"/>
      <c r="DM1" s="175"/>
      <c r="DN1" s="175"/>
      <c r="DO1" s="175"/>
    </row>
    <row r="2" spans="1:119" ht="24.75" thickBot="1" x14ac:dyDescent="0.2">
      <c r="B2" s="176" t="s">
        <v>83</v>
      </c>
      <c r="C2" s="176"/>
      <c r="D2" s="177"/>
    </row>
    <row r="3" spans="1:119" ht="18.75" customHeight="1" thickBot="1" x14ac:dyDescent="0.2">
      <c r="A3" s="175"/>
      <c r="B3" s="368" t="s">
        <v>84</v>
      </c>
      <c r="C3" s="369"/>
      <c r="D3" s="369"/>
      <c r="E3" s="370"/>
      <c r="F3" s="370"/>
      <c r="G3" s="370"/>
      <c r="H3" s="370"/>
      <c r="I3" s="370"/>
      <c r="J3" s="370"/>
      <c r="K3" s="370"/>
      <c r="L3" s="370" t="s">
        <v>85</v>
      </c>
      <c r="M3" s="370"/>
      <c r="N3" s="370"/>
      <c r="O3" s="370"/>
      <c r="P3" s="370"/>
      <c r="Q3" s="370"/>
      <c r="R3" s="377"/>
      <c r="S3" s="377"/>
      <c r="T3" s="377"/>
      <c r="U3" s="377"/>
      <c r="V3" s="378"/>
      <c r="W3" s="352" t="s">
        <v>86</v>
      </c>
      <c r="X3" s="353"/>
      <c r="Y3" s="353"/>
      <c r="Z3" s="353"/>
      <c r="AA3" s="353"/>
      <c r="AB3" s="369"/>
      <c r="AC3" s="377" t="s">
        <v>87</v>
      </c>
      <c r="AD3" s="353"/>
      <c r="AE3" s="353"/>
      <c r="AF3" s="353"/>
      <c r="AG3" s="353"/>
      <c r="AH3" s="353"/>
      <c r="AI3" s="353"/>
      <c r="AJ3" s="353"/>
      <c r="AK3" s="353"/>
      <c r="AL3" s="354"/>
      <c r="AM3" s="352" t="s">
        <v>88</v>
      </c>
      <c r="AN3" s="353"/>
      <c r="AO3" s="353"/>
      <c r="AP3" s="353"/>
      <c r="AQ3" s="353"/>
      <c r="AR3" s="353"/>
      <c r="AS3" s="353"/>
      <c r="AT3" s="353"/>
      <c r="AU3" s="353"/>
      <c r="AV3" s="353"/>
      <c r="AW3" s="353"/>
      <c r="AX3" s="354"/>
      <c r="AY3" s="389" t="s">
        <v>1</v>
      </c>
      <c r="AZ3" s="390"/>
      <c r="BA3" s="390"/>
      <c r="BB3" s="390"/>
      <c r="BC3" s="390"/>
      <c r="BD3" s="390"/>
      <c r="BE3" s="390"/>
      <c r="BF3" s="390"/>
      <c r="BG3" s="390"/>
      <c r="BH3" s="390"/>
      <c r="BI3" s="390"/>
      <c r="BJ3" s="390"/>
      <c r="BK3" s="390"/>
      <c r="BL3" s="390"/>
      <c r="BM3" s="391"/>
      <c r="BN3" s="352" t="s">
        <v>89</v>
      </c>
      <c r="BO3" s="353"/>
      <c r="BP3" s="353"/>
      <c r="BQ3" s="353"/>
      <c r="BR3" s="353"/>
      <c r="BS3" s="353"/>
      <c r="BT3" s="353"/>
      <c r="BU3" s="354"/>
      <c r="BV3" s="352" t="s">
        <v>90</v>
      </c>
      <c r="BW3" s="353"/>
      <c r="BX3" s="353"/>
      <c r="BY3" s="353"/>
      <c r="BZ3" s="353"/>
      <c r="CA3" s="353"/>
      <c r="CB3" s="353"/>
      <c r="CC3" s="354"/>
      <c r="CD3" s="389" t="s">
        <v>1</v>
      </c>
      <c r="CE3" s="390"/>
      <c r="CF3" s="390"/>
      <c r="CG3" s="390"/>
      <c r="CH3" s="390"/>
      <c r="CI3" s="390"/>
      <c r="CJ3" s="390"/>
      <c r="CK3" s="390"/>
      <c r="CL3" s="390"/>
      <c r="CM3" s="390"/>
      <c r="CN3" s="390"/>
      <c r="CO3" s="390"/>
      <c r="CP3" s="390"/>
      <c r="CQ3" s="390"/>
      <c r="CR3" s="390"/>
      <c r="CS3" s="391"/>
      <c r="CT3" s="352" t="s">
        <v>91</v>
      </c>
      <c r="CU3" s="353"/>
      <c r="CV3" s="353"/>
      <c r="CW3" s="353"/>
      <c r="CX3" s="353"/>
      <c r="CY3" s="353"/>
      <c r="CZ3" s="353"/>
      <c r="DA3" s="354"/>
      <c r="DB3" s="352" t="s">
        <v>92</v>
      </c>
      <c r="DC3" s="353"/>
      <c r="DD3" s="353"/>
      <c r="DE3" s="353"/>
      <c r="DF3" s="353"/>
      <c r="DG3" s="353"/>
      <c r="DH3" s="353"/>
      <c r="DI3" s="354"/>
    </row>
    <row r="4" spans="1:119" ht="18.75" customHeight="1" x14ac:dyDescent="0.15">
      <c r="A4" s="175"/>
      <c r="B4" s="371"/>
      <c r="C4" s="372"/>
      <c r="D4" s="372"/>
      <c r="E4" s="373"/>
      <c r="F4" s="373"/>
      <c r="G4" s="373"/>
      <c r="H4" s="373"/>
      <c r="I4" s="373"/>
      <c r="J4" s="373"/>
      <c r="K4" s="373"/>
      <c r="L4" s="373"/>
      <c r="M4" s="373"/>
      <c r="N4" s="373"/>
      <c r="O4" s="373"/>
      <c r="P4" s="373"/>
      <c r="Q4" s="373"/>
      <c r="R4" s="379"/>
      <c r="S4" s="379"/>
      <c r="T4" s="379"/>
      <c r="U4" s="379"/>
      <c r="V4" s="380"/>
      <c r="W4" s="383"/>
      <c r="X4" s="384"/>
      <c r="Y4" s="384"/>
      <c r="Z4" s="384"/>
      <c r="AA4" s="384"/>
      <c r="AB4" s="372"/>
      <c r="AC4" s="379"/>
      <c r="AD4" s="384"/>
      <c r="AE4" s="384"/>
      <c r="AF4" s="384"/>
      <c r="AG4" s="384"/>
      <c r="AH4" s="384"/>
      <c r="AI4" s="384"/>
      <c r="AJ4" s="384"/>
      <c r="AK4" s="384"/>
      <c r="AL4" s="387"/>
      <c r="AM4" s="385"/>
      <c r="AN4" s="386"/>
      <c r="AO4" s="386"/>
      <c r="AP4" s="386"/>
      <c r="AQ4" s="386"/>
      <c r="AR4" s="386"/>
      <c r="AS4" s="386"/>
      <c r="AT4" s="386"/>
      <c r="AU4" s="386"/>
      <c r="AV4" s="386"/>
      <c r="AW4" s="386"/>
      <c r="AX4" s="388"/>
      <c r="AY4" s="355" t="s">
        <v>93</v>
      </c>
      <c r="AZ4" s="356"/>
      <c r="BA4" s="356"/>
      <c r="BB4" s="356"/>
      <c r="BC4" s="356"/>
      <c r="BD4" s="356"/>
      <c r="BE4" s="356"/>
      <c r="BF4" s="356"/>
      <c r="BG4" s="356"/>
      <c r="BH4" s="356"/>
      <c r="BI4" s="356"/>
      <c r="BJ4" s="356"/>
      <c r="BK4" s="356"/>
      <c r="BL4" s="356"/>
      <c r="BM4" s="357"/>
      <c r="BN4" s="358">
        <v>14998313</v>
      </c>
      <c r="BO4" s="359"/>
      <c r="BP4" s="359"/>
      <c r="BQ4" s="359"/>
      <c r="BR4" s="359"/>
      <c r="BS4" s="359"/>
      <c r="BT4" s="359"/>
      <c r="BU4" s="360"/>
      <c r="BV4" s="358">
        <v>15845725</v>
      </c>
      <c r="BW4" s="359"/>
      <c r="BX4" s="359"/>
      <c r="BY4" s="359"/>
      <c r="BZ4" s="359"/>
      <c r="CA4" s="359"/>
      <c r="CB4" s="359"/>
      <c r="CC4" s="360"/>
      <c r="CD4" s="361" t="s">
        <v>94</v>
      </c>
      <c r="CE4" s="362"/>
      <c r="CF4" s="362"/>
      <c r="CG4" s="362"/>
      <c r="CH4" s="362"/>
      <c r="CI4" s="362"/>
      <c r="CJ4" s="362"/>
      <c r="CK4" s="362"/>
      <c r="CL4" s="362"/>
      <c r="CM4" s="362"/>
      <c r="CN4" s="362"/>
      <c r="CO4" s="362"/>
      <c r="CP4" s="362"/>
      <c r="CQ4" s="362"/>
      <c r="CR4" s="362"/>
      <c r="CS4" s="363"/>
      <c r="CT4" s="364">
        <v>9.9</v>
      </c>
      <c r="CU4" s="365"/>
      <c r="CV4" s="365"/>
      <c r="CW4" s="365"/>
      <c r="CX4" s="365"/>
      <c r="CY4" s="365"/>
      <c r="CZ4" s="365"/>
      <c r="DA4" s="366"/>
      <c r="DB4" s="364">
        <v>10.1</v>
      </c>
      <c r="DC4" s="365"/>
      <c r="DD4" s="365"/>
      <c r="DE4" s="365"/>
      <c r="DF4" s="365"/>
      <c r="DG4" s="365"/>
      <c r="DH4" s="365"/>
      <c r="DI4" s="366"/>
    </row>
    <row r="5" spans="1:119" ht="18.75" customHeight="1" x14ac:dyDescent="0.15">
      <c r="A5" s="175"/>
      <c r="B5" s="374"/>
      <c r="C5" s="375"/>
      <c r="D5" s="375"/>
      <c r="E5" s="376"/>
      <c r="F5" s="376"/>
      <c r="G5" s="376"/>
      <c r="H5" s="376"/>
      <c r="I5" s="376"/>
      <c r="J5" s="376"/>
      <c r="K5" s="376"/>
      <c r="L5" s="376"/>
      <c r="M5" s="376"/>
      <c r="N5" s="376"/>
      <c r="O5" s="376"/>
      <c r="P5" s="376"/>
      <c r="Q5" s="376"/>
      <c r="R5" s="381"/>
      <c r="S5" s="381"/>
      <c r="T5" s="381"/>
      <c r="U5" s="381"/>
      <c r="V5" s="382"/>
      <c r="W5" s="385"/>
      <c r="X5" s="386"/>
      <c r="Y5" s="386"/>
      <c r="Z5" s="386"/>
      <c r="AA5" s="386"/>
      <c r="AB5" s="375"/>
      <c r="AC5" s="381"/>
      <c r="AD5" s="386"/>
      <c r="AE5" s="386"/>
      <c r="AF5" s="386"/>
      <c r="AG5" s="386"/>
      <c r="AH5" s="386"/>
      <c r="AI5" s="386"/>
      <c r="AJ5" s="386"/>
      <c r="AK5" s="386"/>
      <c r="AL5" s="388"/>
      <c r="AM5" s="424" t="s">
        <v>95</v>
      </c>
      <c r="AN5" s="425"/>
      <c r="AO5" s="425"/>
      <c r="AP5" s="425"/>
      <c r="AQ5" s="425"/>
      <c r="AR5" s="425"/>
      <c r="AS5" s="425"/>
      <c r="AT5" s="426"/>
      <c r="AU5" s="427" t="s">
        <v>96</v>
      </c>
      <c r="AV5" s="428"/>
      <c r="AW5" s="428"/>
      <c r="AX5" s="428"/>
      <c r="AY5" s="429" t="s">
        <v>97</v>
      </c>
      <c r="AZ5" s="430"/>
      <c r="BA5" s="430"/>
      <c r="BB5" s="430"/>
      <c r="BC5" s="430"/>
      <c r="BD5" s="430"/>
      <c r="BE5" s="430"/>
      <c r="BF5" s="430"/>
      <c r="BG5" s="430"/>
      <c r="BH5" s="430"/>
      <c r="BI5" s="430"/>
      <c r="BJ5" s="430"/>
      <c r="BK5" s="430"/>
      <c r="BL5" s="430"/>
      <c r="BM5" s="431"/>
      <c r="BN5" s="395">
        <v>14221431</v>
      </c>
      <c r="BO5" s="396"/>
      <c r="BP5" s="396"/>
      <c r="BQ5" s="396"/>
      <c r="BR5" s="396"/>
      <c r="BS5" s="396"/>
      <c r="BT5" s="396"/>
      <c r="BU5" s="397"/>
      <c r="BV5" s="395">
        <v>14965042</v>
      </c>
      <c r="BW5" s="396"/>
      <c r="BX5" s="396"/>
      <c r="BY5" s="396"/>
      <c r="BZ5" s="396"/>
      <c r="CA5" s="396"/>
      <c r="CB5" s="396"/>
      <c r="CC5" s="397"/>
      <c r="CD5" s="398" t="s">
        <v>98</v>
      </c>
      <c r="CE5" s="399"/>
      <c r="CF5" s="399"/>
      <c r="CG5" s="399"/>
      <c r="CH5" s="399"/>
      <c r="CI5" s="399"/>
      <c r="CJ5" s="399"/>
      <c r="CK5" s="399"/>
      <c r="CL5" s="399"/>
      <c r="CM5" s="399"/>
      <c r="CN5" s="399"/>
      <c r="CO5" s="399"/>
      <c r="CP5" s="399"/>
      <c r="CQ5" s="399"/>
      <c r="CR5" s="399"/>
      <c r="CS5" s="400"/>
      <c r="CT5" s="392">
        <v>92.3</v>
      </c>
      <c r="CU5" s="393"/>
      <c r="CV5" s="393"/>
      <c r="CW5" s="393"/>
      <c r="CX5" s="393"/>
      <c r="CY5" s="393"/>
      <c r="CZ5" s="393"/>
      <c r="DA5" s="394"/>
      <c r="DB5" s="392">
        <v>89.1</v>
      </c>
      <c r="DC5" s="393"/>
      <c r="DD5" s="393"/>
      <c r="DE5" s="393"/>
      <c r="DF5" s="393"/>
      <c r="DG5" s="393"/>
      <c r="DH5" s="393"/>
      <c r="DI5" s="394"/>
    </row>
    <row r="6" spans="1:119" ht="18.75" customHeight="1" x14ac:dyDescent="0.15">
      <c r="A6" s="175"/>
      <c r="B6" s="401" t="s">
        <v>99</v>
      </c>
      <c r="C6" s="402"/>
      <c r="D6" s="402"/>
      <c r="E6" s="403"/>
      <c r="F6" s="403"/>
      <c r="G6" s="403"/>
      <c r="H6" s="403"/>
      <c r="I6" s="403"/>
      <c r="J6" s="403"/>
      <c r="K6" s="403"/>
      <c r="L6" s="403" t="s">
        <v>100</v>
      </c>
      <c r="M6" s="403"/>
      <c r="N6" s="403"/>
      <c r="O6" s="403"/>
      <c r="P6" s="403"/>
      <c r="Q6" s="403"/>
      <c r="R6" s="407"/>
      <c r="S6" s="407"/>
      <c r="T6" s="407"/>
      <c r="U6" s="407"/>
      <c r="V6" s="408"/>
      <c r="W6" s="411" t="s">
        <v>101</v>
      </c>
      <c r="X6" s="412"/>
      <c r="Y6" s="412"/>
      <c r="Z6" s="412"/>
      <c r="AA6" s="412"/>
      <c r="AB6" s="402"/>
      <c r="AC6" s="415" t="s">
        <v>102</v>
      </c>
      <c r="AD6" s="416"/>
      <c r="AE6" s="416"/>
      <c r="AF6" s="416"/>
      <c r="AG6" s="416"/>
      <c r="AH6" s="416"/>
      <c r="AI6" s="416"/>
      <c r="AJ6" s="416"/>
      <c r="AK6" s="416"/>
      <c r="AL6" s="417"/>
      <c r="AM6" s="424" t="s">
        <v>103</v>
      </c>
      <c r="AN6" s="425"/>
      <c r="AO6" s="425"/>
      <c r="AP6" s="425"/>
      <c r="AQ6" s="425"/>
      <c r="AR6" s="425"/>
      <c r="AS6" s="425"/>
      <c r="AT6" s="426"/>
      <c r="AU6" s="427" t="s">
        <v>96</v>
      </c>
      <c r="AV6" s="428"/>
      <c r="AW6" s="428"/>
      <c r="AX6" s="428"/>
      <c r="AY6" s="429" t="s">
        <v>104</v>
      </c>
      <c r="AZ6" s="430"/>
      <c r="BA6" s="430"/>
      <c r="BB6" s="430"/>
      <c r="BC6" s="430"/>
      <c r="BD6" s="430"/>
      <c r="BE6" s="430"/>
      <c r="BF6" s="430"/>
      <c r="BG6" s="430"/>
      <c r="BH6" s="430"/>
      <c r="BI6" s="430"/>
      <c r="BJ6" s="430"/>
      <c r="BK6" s="430"/>
      <c r="BL6" s="430"/>
      <c r="BM6" s="431"/>
      <c r="BN6" s="395">
        <v>776882</v>
      </c>
      <c r="BO6" s="396"/>
      <c r="BP6" s="396"/>
      <c r="BQ6" s="396"/>
      <c r="BR6" s="396"/>
      <c r="BS6" s="396"/>
      <c r="BT6" s="396"/>
      <c r="BU6" s="397"/>
      <c r="BV6" s="395">
        <v>880683</v>
      </c>
      <c r="BW6" s="396"/>
      <c r="BX6" s="396"/>
      <c r="BY6" s="396"/>
      <c r="BZ6" s="396"/>
      <c r="CA6" s="396"/>
      <c r="CB6" s="396"/>
      <c r="CC6" s="397"/>
      <c r="CD6" s="398" t="s">
        <v>105</v>
      </c>
      <c r="CE6" s="399"/>
      <c r="CF6" s="399"/>
      <c r="CG6" s="399"/>
      <c r="CH6" s="399"/>
      <c r="CI6" s="399"/>
      <c r="CJ6" s="399"/>
      <c r="CK6" s="399"/>
      <c r="CL6" s="399"/>
      <c r="CM6" s="399"/>
      <c r="CN6" s="399"/>
      <c r="CO6" s="399"/>
      <c r="CP6" s="399"/>
      <c r="CQ6" s="399"/>
      <c r="CR6" s="399"/>
      <c r="CS6" s="400"/>
      <c r="CT6" s="432">
        <v>93.3</v>
      </c>
      <c r="CU6" s="433"/>
      <c r="CV6" s="433"/>
      <c r="CW6" s="433"/>
      <c r="CX6" s="433"/>
      <c r="CY6" s="433"/>
      <c r="CZ6" s="433"/>
      <c r="DA6" s="434"/>
      <c r="DB6" s="432">
        <v>93</v>
      </c>
      <c r="DC6" s="433"/>
      <c r="DD6" s="433"/>
      <c r="DE6" s="433"/>
      <c r="DF6" s="433"/>
      <c r="DG6" s="433"/>
      <c r="DH6" s="433"/>
      <c r="DI6" s="434"/>
    </row>
    <row r="7" spans="1:119" ht="18.75" customHeight="1" x14ac:dyDescent="0.15">
      <c r="A7" s="175"/>
      <c r="B7" s="371"/>
      <c r="C7" s="372"/>
      <c r="D7" s="372"/>
      <c r="E7" s="373"/>
      <c r="F7" s="373"/>
      <c r="G7" s="373"/>
      <c r="H7" s="373"/>
      <c r="I7" s="373"/>
      <c r="J7" s="373"/>
      <c r="K7" s="373"/>
      <c r="L7" s="373"/>
      <c r="M7" s="373"/>
      <c r="N7" s="373"/>
      <c r="O7" s="373"/>
      <c r="P7" s="373"/>
      <c r="Q7" s="373"/>
      <c r="R7" s="379"/>
      <c r="S7" s="379"/>
      <c r="T7" s="379"/>
      <c r="U7" s="379"/>
      <c r="V7" s="380"/>
      <c r="W7" s="383"/>
      <c r="X7" s="384"/>
      <c r="Y7" s="384"/>
      <c r="Z7" s="384"/>
      <c r="AA7" s="384"/>
      <c r="AB7" s="372"/>
      <c r="AC7" s="418"/>
      <c r="AD7" s="419"/>
      <c r="AE7" s="419"/>
      <c r="AF7" s="419"/>
      <c r="AG7" s="419"/>
      <c r="AH7" s="419"/>
      <c r="AI7" s="419"/>
      <c r="AJ7" s="419"/>
      <c r="AK7" s="419"/>
      <c r="AL7" s="420"/>
      <c r="AM7" s="424" t="s">
        <v>106</v>
      </c>
      <c r="AN7" s="425"/>
      <c r="AO7" s="425"/>
      <c r="AP7" s="425"/>
      <c r="AQ7" s="425"/>
      <c r="AR7" s="425"/>
      <c r="AS7" s="425"/>
      <c r="AT7" s="426"/>
      <c r="AU7" s="427" t="s">
        <v>107</v>
      </c>
      <c r="AV7" s="428"/>
      <c r="AW7" s="428"/>
      <c r="AX7" s="428"/>
      <c r="AY7" s="429" t="s">
        <v>108</v>
      </c>
      <c r="AZ7" s="430"/>
      <c r="BA7" s="430"/>
      <c r="BB7" s="430"/>
      <c r="BC7" s="430"/>
      <c r="BD7" s="430"/>
      <c r="BE7" s="430"/>
      <c r="BF7" s="430"/>
      <c r="BG7" s="430"/>
      <c r="BH7" s="430"/>
      <c r="BI7" s="430"/>
      <c r="BJ7" s="430"/>
      <c r="BK7" s="430"/>
      <c r="BL7" s="430"/>
      <c r="BM7" s="431"/>
      <c r="BN7" s="395">
        <v>113116</v>
      </c>
      <c r="BO7" s="396"/>
      <c r="BP7" s="396"/>
      <c r="BQ7" s="396"/>
      <c r="BR7" s="396"/>
      <c r="BS7" s="396"/>
      <c r="BT7" s="396"/>
      <c r="BU7" s="397"/>
      <c r="BV7" s="395">
        <v>184466</v>
      </c>
      <c r="BW7" s="396"/>
      <c r="BX7" s="396"/>
      <c r="BY7" s="396"/>
      <c r="BZ7" s="396"/>
      <c r="CA7" s="396"/>
      <c r="CB7" s="396"/>
      <c r="CC7" s="397"/>
      <c r="CD7" s="398" t="s">
        <v>109</v>
      </c>
      <c r="CE7" s="399"/>
      <c r="CF7" s="399"/>
      <c r="CG7" s="399"/>
      <c r="CH7" s="399"/>
      <c r="CI7" s="399"/>
      <c r="CJ7" s="399"/>
      <c r="CK7" s="399"/>
      <c r="CL7" s="399"/>
      <c r="CM7" s="399"/>
      <c r="CN7" s="399"/>
      <c r="CO7" s="399"/>
      <c r="CP7" s="399"/>
      <c r="CQ7" s="399"/>
      <c r="CR7" s="399"/>
      <c r="CS7" s="400"/>
      <c r="CT7" s="395">
        <v>6676953</v>
      </c>
      <c r="CU7" s="396"/>
      <c r="CV7" s="396"/>
      <c r="CW7" s="396"/>
      <c r="CX7" s="396"/>
      <c r="CY7" s="396"/>
      <c r="CZ7" s="396"/>
      <c r="DA7" s="397"/>
      <c r="DB7" s="395">
        <v>6879029</v>
      </c>
      <c r="DC7" s="396"/>
      <c r="DD7" s="396"/>
      <c r="DE7" s="396"/>
      <c r="DF7" s="396"/>
      <c r="DG7" s="396"/>
      <c r="DH7" s="396"/>
      <c r="DI7" s="397"/>
    </row>
    <row r="8" spans="1:119" ht="18.75" customHeight="1" thickBot="1" x14ac:dyDescent="0.2">
      <c r="A8" s="175"/>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110</v>
      </c>
      <c r="AN8" s="425"/>
      <c r="AO8" s="425"/>
      <c r="AP8" s="425"/>
      <c r="AQ8" s="425"/>
      <c r="AR8" s="425"/>
      <c r="AS8" s="425"/>
      <c r="AT8" s="426"/>
      <c r="AU8" s="427" t="s">
        <v>96</v>
      </c>
      <c r="AV8" s="428"/>
      <c r="AW8" s="428"/>
      <c r="AX8" s="428"/>
      <c r="AY8" s="429" t="s">
        <v>111</v>
      </c>
      <c r="AZ8" s="430"/>
      <c r="BA8" s="430"/>
      <c r="BB8" s="430"/>
      <c r="BC8" s="430"/>
      <c r="BD8" s="430"/>
      <c r="BE8" s="430"/>
      <c r="BF8" s="430"/>
      <c r="BG8" s="430"/>
      <c r="BH8" s="430"/>
      <c r="BI8" s="430"/>
      <c r="BJ8" s="430"/>
      <c r="BK8" s="430"/>
      <c r="BL8" s="430"/>
      <c r="BM8" s="431"/>
      <c r="BN8" s="395">
        <v>663766</v>
      </c>
      <c r="BO8" s="396"/>
      <c r="BP8" s="396"/>
      <c r="BQ8" s="396"/>
      <c r="BR8" s="396"/>
      <c r="BS8" s="396"/>
      <c r="BT8" s="396"/>
      <c r="BU8" s="397"/>
      <c r="BV8" s="395">
        <v>696217</v>
      </c>
      <c r="BW8" s="396"/>
      <c r="BX8" s="396"/>
      <c r="BY8" s="396"/>
      <c r="BZ8" s="396"/>
      <c r="CA8" s="396"/>
      <c r="CB8" s="396"/>
      <c r="CC8" s="397"/>
      <c r="CD8" s="398" t="s">
        <v>112</v>
      </c>
      <c r="CE8" s="399"/>
      <c r="CF8" s="399"/>
      <c r="CG8" s="399"/>
      <c r="CH8" s="399"/>
      <c r="CI8" s="399"/>
      <c r="CJ8" s="399"/>
      <c r="CK8" s="399"/>
      <c r="CL8" s="399"/>
      <c r="CM8" s="399"/>
      <c r="CN8" s="399"/>
      <c r="CO8" s="399"/>
      <c r="CP8" s="399"/>
      <c r="CQ8" s="399"/>
      <c r="CR8" s="399"/>
      <c r="CS8" s="400"/>
      <c r="CT8" s="435">
        <v>0.35</v>
      </c>
      <c r="CU8" s="436"/>
      <c r="CV8" s="436"/>
      <c r="CW8" s="436"/>
      <c r="CX8" s="436"/>
      <c r="CY8" s="436"/>
      <c r="CZ8" s="436"/>
      <c r="DA8" s="437"/>
      <c r="DB8" s="435">
        <v>0.35</v>
      </c>
      <c r="DC8" s="436"/>
      <c r="DD8" s="436"/>
      <c r="DE8" s="436"/>
      <c r="DF8" s="436"/>
      <c r="DG8" s="436"/>
      <c r="DH8" s="436"/>
      <c r="DI8" s="437"/>
    </row>
    <row r="9" spans="1:119" ht="18.75" customHeight="1" thickBot="1" x14ac:dyDescent="0.2">
      <c r="A9" s="175"/>
      <c r="B9" s="389" t="s">
        <v>113</v>
      </c>
      <c r="C9" s="390"/>
      <c r="D9" s="390"/>
      <c r="E9" s="390"/>
      <c r="F9" s="390"/>
      <c r="G9" s="390"/>
      <c r="H9" s="390"/>
      <c r="I9" s="390"/>
      <c r="J9" s="390"/>
      <c r="K9" s="438"/>
      <c r="L9" s="439" t="s">
        <v>114</v>
      </c>
      <c r="M9" s="440"/>
      <c r="N9" s="440"/>
      <c r="O9" s="440"/>
      <c r="P9" s="440"/>
      <c r="Q9" s="441"/>
      <c r="R9" s="442">
        <v>17638</v>
      </c>
      <c r="S9" s="443"/>
      <c r="T9" s="443"/>
      <c r="U9" s="443"/>
      <c r="V9" s="444"/>
      <c r="W9" s="352" t="s">
        <v>115</v>
      </c>
      <c r="X9" s="353"/>
      <c r="Y9" s="353"/>
      <c r="Z9" s="353"/>
      <c r="AA9" s="353"/>
      <c r="AB9" s="353"/>
      <c r="AC9" s="353"/>
      <c r="AD9" s="353"/>
      <c r="AE9" s="353"/>
      <c r="AF9" s="353"/>
      <c r="AG9" s="353"/>
      <c r="AH9" s="353"/>
      <c r="AI9" s="353"/>
      <c r="AJ9" s="353"/>
      <c r="AK9" s="353"/>
      <c r="AL9" s="354"/>
      <c r="AM9" s="424" t="s">
        <v>116</v>
      </c>
      <c r="AN9" s="425"/>
      <c r="AO9" s="425"/>
      <c r="AP9" s="425"/>
      <c r="AQ9" s="425"/>
      <c r="AR9" s="425"/>
      <c r="AS9" s="425"/>
      <c r="AT9" s="426"/>
      <c r="AU9" s="427" t="s">
        <v>96</v>
      </c>
      <c r="AV9" s="428"/>
      <c r="AW9" s="428"/>
      <c r="AX9" s="428"/>
      <c r="AY9" s="429" t="s">
        <v>117</v>
      </c>
      <c r="AZ9" s="430"/>
      <c r="BA9" s="430"/>
      <c r="BB9" s="430"/>
      <c r="BC9" s="430"/>
      <c r="BD9" s="430"/>
      <c r="BE9" s="430"/>
      <c r="BF9" s="430"/>
      <c r="BG9" s="430"/>
      <c r="BH9" s="430"/>
      <c r="BI9" s="430"/>
      <c r="BJ9" s="430"/>
      <c r="BK9" s="430"/>
      <c r="BL9" s="430"/>
      <c r="BM9" s="431"/>
      <c r="BN9" s="395">
        <v>-32451</v>
      </c>
      <c r="BO9" s="396"/>
      <c r="BP9" s="396"/>
      <c r="BQ9" s="396"/>
      <c r="BR9" s="396"/>
      <c r="BS9" s="396"/>
      <c r="BT9" s="396"/>
      <c r="BU9" s="397"/>
      <c r="BV9" s="395">
        <v>162725</v>
      </c>
      <c r="BW9" s="396"/>
      <c r="BX9" s="396"/>
      <c r="BY9" s="396"/>
      <c r="BZ9" s="396"/>
      <c r="CA9" s="396"/>
      <c r="CB9" s="396"/>
      <c r="CC9" s="397"/>
      <c r="CD9" s="398" t="s">
        <v>118</v>
      </c>
      <c r="CE9" s="399"/>
      <c r="CF9" s="399"/>
      <c r="CG9" s="399"/>
      <c r="CH9" s="399"/>
      <c r="CI9" s="399"/>
      <c r="CJ9" s="399"/>
      <c r="CK9" s="399"/>
      <c r="CL9" s="399"/>
      <c r="CM9" s="399"/>
      <c r="CN9" s="399"/>
      <c r="CO9" s="399"/>
      <c r="CP9" s="399"/>
      <c r="CQ9" s="399"/>
      <c r="CR9" s="399"/>
      <c r="CS9" s="400"/>
      <c r="CT9" s="392">
        <v>9.9</v>
      </c>
      <c r="CU9" s="393"/>
      <c r="CV9" s="393"/>
      <c r="CW9" s="393"/>
      <c r="CX9" s="393"/>
      <c r="CY9" s="393"/>
      <c r="CZ9" s="393"/>
      <c r="DA9" s="394"/>
      <c r="DB9" s="392">
        <v>8.1999999999999993</v>
      </c>
      <c r="DC9" s="393"/>
      <c r="DD9" s="393"/>
      <c r="DE9" s="393"/>
      <c r="DF9" s="393"/>
      <c r="DG9" s="393"/>
      <c r="DH9" s="393"/>
      <c r="DI9" s="394"/>
    </row>
    <row r="10" spans="1:119" ht="18.75" customHeight="1" thickBot="1" x14ac:dyDescent="0.2">
      <c r="A10" s="175"/>
      <c r="B10" s="389"/>
      <c r="C10" s="390"/>
      <c r="D10" s="390"/>
      <c r="E10" s="390"/>
      <c r="F10" s="390"/>
      <c r="G10" s="390"/>
      <c r="H10" s="390"/>
      <c r="I10" s="390"/>
      <c r="J10" s="390"/>
      <c r="K10" s="438"/>
      <c r="L10" s="445" t="s">
        <v>119</v>
      </c>
      <c r="M10" s="425"/>
      <c r="N10" s="425"/>
      <c r="O10" s="425"/>
      <c r="P10" s="425"/>
      <c r="Q10" s="426"/>
      <c r="R10" s="446">
        <v>19538</v>
      </c>
      <c r="S10" s="447"/>
      <c r="T10" s="447"/>
      <c r="U10" s="447"/>
      <c r="V10" s="448"/>
      <c r="W10" s="383"/>
      <c r="X10" s="384"/>
      <c r="Y10" s="384"/>
      <c r="Z10" s="384"/>
      <c r="AA10" s="384"/>
      <c r="AB10" s="384"/>
      <c r="AC10" s="384"/>
      <c r="AD10" s="384"/>
      <c r="AE10" s="384"/>
      <c r="AF10" s="384"/>
      <c r="AG10" s="384"/>
      <c r="AH10" s="384"/>
      <c r="AI10" s="384"/>
      <c r="AJ10" s="384"/>
      <c r="AK10" s="384"/>
      <c r="AL10" s="387"/>
      <c r="AM10" s="424" t="s">
        <v>120</v>
      </c>
      <c r="AN10" s="425"/>
      <c r="AO10" s="425"/>
      <c r="AP10" s="425"/>
      <c r="AQ10" s="425"/>
      <c r="AR10" s="425"/>
      <c r="AS10" s="425"/>
      <c r="AT10" s="426"/>
      <c r="AU10" s="427" t="s">
        <v>121</v>
      </c>
      <c r="AV10" s="428"/>
      <c r="AW10" s="428"/>
      <c r="AX10" s="428"/>
      <c r="AY10" s="429" t="s">
        <v>122</v>
      </c>
      <c r="AZ10" s="430"/>
      <c r="BA10" s="430"/>
      <c r="BB10" s="430"/>
      <c r="BC10" s="430"/>
      <c r="BD10" s="430"/>
      <c r="BE10" s="430"/>
      <c r="BF10" s="430"/>
      <c r="BG10" s="430"/>
      <c r="BH10" s="430"/>
      <c r="BI10" s="430"/>
      <c r="BJ10" s="430"/>
      <c r="BK10" s="430"/>
      <c r="BL10" s="430"/>
      <c r="BM10" s="431"/>
      <c r="BN10" s="395">
        <v>348131</v>
      </c>
      <c r="BO10" s="396"/>
      <c r="BP10" s="396"/>
      <c r="BQ10" s="396"/>
      <c r="BR10" s="396"/>
      <c r="BS10" s="396"/>
      <c r="BT10" s="396"/>
      <c r="BU10" s="397"/>
      <c r="BV10" s="395">
        <v>266787</v>
      </c>
      <c r="BW10" s="396"/>
      <c r="BX10" s="396"/>
      <c r="BY10" s="396"/>
      <c r="BZ10" s="396"/>
      <c r="CA10" s="396"/>
      <c r="CB10" s="396"/>
      <c r="CC10" s="397"/>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9"/>
      <c r="C11" s="390"/>
      <c r="D11" s="390"/>
      <c r="E11" s="390"/>
      <c r="F11" s="390"/>
      <c r="G11" s="390"/>
      <c r="H11" s="390"/>
      <c r="I11" s="390"/>
      <c r="J11" s="390"/>
      <c r="K11" s="438"/>
      <c r="L11" s="449" t="s">
        <v>124</v>
      </c>
      <c r="M11" s="450"/>
      <c r="N11" s="450"/>
      <c r="O11" s="450"/>
      <c r="P11" s="450"/>
      <c r="Q11" s="451"/>
      <c r="R11" s="452" t="s">
        <v>125</v>
      </c>
      <c r="S11" s="453"/>
      <c r="T11" s="453"/>
      <c r="U11" s="453"/>
      <c r="V11" s="454"/>
      <c r="W11" s="383"/>
      <c r="X11" s="384"/>
      <c r="Y11" s="384"/>
      <c r="Z11" s="384"/>
      <c r="AA11" s="384"/>
      <c r="AB11" s="384"/>
      <c r="AC11" s="384"/>
      <c r="AD11" s="384"/>
      <c r="AE11" s="384"/>
      <c r="AF11" s="384"/>
      <c r="AG11" s="384"/>
      <c r="AH11" s="384"/>
      <c r="AI11" s="384"/>
      <c r="AJ11" s="384"/>
      <c r="AK11" s="384"/>
      <c r="AL11" s="387"/>
      <c r="AM11" s="424" t="s">
        <v>126</v>
      </c>
      <c r="AN11" s="425"/>
      <c r="AO11" s="425"/>
      <c r="AP11" s="425"/>
      <c r="AQ11" s="425"/>
      <c r="AR11" s="425"/>
      <c r="AS11" s="425"/>
      <c r="AT11" s="426"/>
      <c r="AU11" s="427" t="s">
        <v>96</v>
      </c>
      <c r="AV11" s="428"/>
      <c r="AW11" s="428"/>
      <c r="AX11" s="428"/>
      <c r="AY11" s="429" t="s">
        <v>127</v>
      </c>
      <c r="AZ11" s="430"/>
      <c r="BA11" s="430"/>
      <c r="BB11" s="430"/>
      <c r="BC11" s="430"/>
      <c r="BD11" s="430"/>
      <c r="BE11" s="430"/>
      <c r="BF11" s="430"/>
      <c r="BG11" s="430"/>
      <c r="BH11" s="430"/>
      <c r="BI11" s="430"/>
      <c r="BJ11" s="430"/>
      <c r="BK11" s="430"/>
      <c r="BL11" s="430"/>
      <c r="BM11" s="431"/>
      <c r="BN11" s="395">
        <v>0</v>
      </c>
      <c r="BO11" s="396"/>
      <c r="BP11" s="396"/>
      <c r="BQ11" s="396"/>
      <c r="BR11" s="396"/>
      <c r="BS11" s="396"/>
      <c r="BT11" s="396"/>
      <c r="BU11" s="397"/>
      <c r="BV11" s="395">
        <v>0</v>
      </c>
      <c r="BW11" s="396"/>
      <c r="BX11" s="396"/>
      <c r="BY11" s="396"/>
      <c r="BZ11" s="396"/>
      <c r="CA11" s="396"/>
      <c r="CB11" s="396"/>
      <c r="CC11" s="397"/>
      <c r="CD11" s="398" t="s">
        <v>128</v>
      </c>
      <c r="CE11" s="399"/>
      <c r="CF11" s="399"/>
      <c r="CG11" s="399"/>
      <c r="CH11" s="399"/>
      <c r="CI11" s="399"/>
      <c r="CJ11" s="399"/>
      <c r="CK11" s="399"/>
      <c r="CL11" s="399"/>
      <c r="CM11" s="399"/>
      <c r="CN11" s="399"/>
      <c r="CO11" s="399"/>
      <c r="CP11" s="399"/>
      <c r="CQ11" s="399"/>
      <c r="CR11" s="399"/>
      <c r="CS11" s="400"/>
      <c r="CT11" s="435" t="s">
        <v>129</v>
      </c>
      <c r="CU11" s="436"/>
      <c r="CV11" s="436"/>
      <c r="CW11" s="436"/>
      <c r="CX11" s="436"/>
      <c r="CY11" s="436"/>
      <c r="CZ11" s="436"/>
      <c r="DA11" s="437"/>
      <c r="DB11" s="435" t="s">
        <v>130</v>
      </c>
      <c r="DC11" s="436"/>
      <c r="DD11" s="436"/>
      <c r="DE11" s="436"/>
      <c r="DF11" s="436"/>
      <c r="DG11" s="436"/>
      <c r="DH11" s="436"/>
      <c r="DI11" s="437"/>
    </row>
    <row r="12" spans="1:119" ht="18.75" customHeight="1" x14ac:dyDescent="0.15">
      <c r="A12" s="175"/>
      <c r="B12" s="455" t="s">
        <v>131</v>
      </c>
      <c r="C12" s="456"/>
      <c r="D12" s="456"/>
      <c r="E12" s="456"/>
      <c r="F12" s="456"/>
      <c r="G12" s="456"/>
      <c r="H12" s="456"/>
      <c r="I12" s="456"/>
      <c r="J12" s="456"/>
      <c r="K12" s="457"/>
      <c r="L12" s="464" t="s">
        <v>132</v>
      </c>
      <c r="M12" s="465"/>
      <c r="N12" s="465"/>
      <c r="O12" s="465"/>
      <c r="P12" s="465"/>
      <c r="Q12" s="466"/>
      <c r="R12" s="467">
        <v>18050</v>
      </c>
      <c r="S12" s="468"/>
      <c r="T12" s="468"/>
      <c r="U12" s="468"/>
      <c r="V12" s="469"/>
      <c r="W12" s="470" t="s">
        <v>1</v>
      </c>
      <c r="X12" s="428"/>
      <c r="Y12" s="428"/>
      <c r="Z12" s="428"/>
      <c r="AA12" s="428"/>
      <c r="AB12" s="471"/>
      <c r="AC12" s="472" t="s">
        <v>133</v>
      </c>
      <c r="AD12" s="473"/>
      <c r="AE12" s="473"/>
      <c r="AF12" s="473"/>
      <c r="AG12" s="474"/>
      <c r="AH12" s="472" t="s">
        <v>134</v>
      </c>
      <c r="AI12" s="473"/>
      <c r="AJ12" s="473"/>
      <c r="AK12" s="473"/>
      <c r="AL12" s="475"/>
      <c r="AM12" s="424" t="s">
        <v>135</v>
      </c>
      <c r="AN12" s="425"/>
      <c r="AO12" s="425"/>
      <c r="AP12" s="425"/>
      <c r="AQ12" s="425"/>
      <c r="AR12" s="425"/>
      <c r="AS12" s="425"/>
      <c r="AT12" s="426"/>
      <c r="AU12" s="427" t="s">
        <v>121</v>
      </c>
      <c r="AV12" s="428"/>
      <c r="AW12" s="428"/>
      <c r="AX12" s="428"/>
      <c r="AY12" s="429" t="s">
        <v>136</v>
      </c>
      <c r="AZ12" s="430"/>
      <c r="BA12" s="430"/>
      <c r="BB12" s="430"/>
      <c r="BC12" s="430"/>
      <c r="BD12" s="430"/>
      <c r="BE12" s="430"/>
      <c r="BF12" s="430"/>
      <c r="BG12" s="430"/>
      <c r="BH12" s="430"/>
      <c r="BI12" s="430"/>
      <c r="BJ12" s="430"/>
      <c r="BK12" s="430"/>
      <c r="BL12" s="430"/>
      <c r="BM12" s="431"/>
      <c r="BN12" s="395">
        <v>0</v>
      </c>
      <c r="BO12" s="396"/>
      <c r="BP12" s="396"/>
      <c r="BQ12" s="396"/>
      <c r="BR12" s="396"/>
      <c r="BS12" s="396"/>
      <c r="BT12" s="396"/>
      <c r="BU12" s="397"/>
      <c r="BV12" s="395">
        <v>0</v>
      </c>
      <c r="BW12" s="396"/>
      <c r="BX12" s="396"/>
      <c r="BY12" s="396"/>
      <c r="BZ12" s="396"/>
      <c r="CA12" s="396"/>
      <c r="CB12" s="396"/>
      <c r="CC12" s="397"/>
      <c r="CD12" s="398" t="s">
        <v>137</v>
      </c>
      <c r="CE12" s="399"/>
      <c r="CF12" s="399"/>
      <c r="CG12" s="399"/>
      <c r="CH12" s="399"/>
      <c r="CI12" s="399"/>
      <c r="CJ12" s="399"/>
      <c r="CK12" s="399"/>
      <c r="CL12" s="399"/>
      <c r="CM12" s="399"/>
      <c r="CN12" s="399"/>
      <c r="CO12" s="399"/>
      <c r="CP12" s="399"/>
      <c r="CQ12" s="399"/>
      <c r="CR12" s="399"/>
      <c r="CS12" s="400"/>
      <c r="CT12" s="435" t="s">
        <v>138</v>
      </c>
      <c r="CU12" s="436"/>
      <c r="CV12" s="436"/>
      <c r="CW12" s="436"/>
      <c r="CX12" s="436"/>
      <c r="CY12" s="436"/>
      <c r="CZ12" s="436"/>
      <c r="DA12" s="437"/>
      <c r="DB12" s="435" t="s">
        <v>130</v>
      </c>
      <c r="DC12" s="436"/>
      <c r="DD12" s="436"/>
      <c r="DE12" s="436"/>
      <c r="DF12" s="436"/>
      <c r="DG12" s="436"/>
      <c r="DH12" s="436"/>
      <c r="DI12" s="437"/>
    </row>
    <row r="13" spans="1:119" ht="18.75" customHeight="1" x14ac:dyDescent="0.15">
      <c r="A13" s="175"/>
      <c r="B13" s="458"/>
      <c r="C13" s="459"/>
      <c r="D13" s="459"/>
      <c r="E13" s="459"/>
      <c r="F13" s="459"/>
      <c r="G13" s="459"/>
      <c r="H13" s="459"/>
      <c r="I13" s="459"/>
      <c r="J13" s="459"/>
      <c r="K13" s="460"/>
      <c r="L13" s="184"/>
      <c r="M13" s="486" t="s">
        <v>139</v>
      </c>
      <c r="N13" s="487"/>
      <c r="O13" s="487"/>
      <c r="P13" s="487"/>
      <c r="Q13" s="488"/>
      <c r="R13" s="479">
        <v>17679</v>
      </c>
      <c r="S13" s="480"/>
      <c r="T13" s="480"/>
      <c r="U13" s="480"/>
      <c r="V13" s="481"/>
      <c r="W13" s="411" t="s">
        <v>140</v>
      </c>
      <c r="X13" s="412"/>
      <c r="Y13" s="412"/>
      <c r="Z13" s="412"/>
      <c r="AA13" s="412"/>
      <c r="AB13" s="402"/>
      <c r="AC13" s="446">
        <v>1869</v>
      </c>
      <c r="AD13" s="447"/>
      <c r="AE13" s="447"/>
      <c r="AF13" s="447"/>
      <c r="AG13" s="489"/>
      <c r="AH13" s="446">
        <v>2172</v>
      </c>
      <c r="AI13" s="447"/>
      <c r="AJ13" s="447"/>
      <c r="AK13" s="447"/>
      <c r="AL13" s="448"/>
      <c r="AM13" s="424" t="s">
        <v>141</v>
      </c>
      <c r="AN13" s="425"/>
      <c r="AO13" s="425"/>
      <c r="AP13" s="425"/>
      <c r="AQ13" s="425"/>
      <c r="AR13" s="425"/>
      <c r="AS13" s="425"/>
      <c r="AT13" s="426"/>
      <c r="AU13" s="427" t="s">
        <v>121</v>
      </c>
      <c r="AV13" s="428"/>
      <c r="AW13" s="428"/>
      <c r="AX13" s="428"/>
      <c r="AY13" s="429" t="s">
        <v>142</v>
      </c>
      <c r="AZ13" s="430"/>
      <c r="BA13" s="430"/>
      <c r="BB13" s="430"/>
      <c r="BC13" s="430"/>
      <c r="BD13" s="430"/>
      <c r="BE13" s="430"/>
      <c r="BF13" s="430"/>
      <c r="BG13" s="430"/>
      <c r="BH13" s="430"/>
      <c r="BI13" s="430"/>
      <c r="BJ13" s="430"/>
      <c r="BK13" s="430"/>
      <c r="BL13" s="430"/>
      <c r="BM13" s="431"/>
      <c r="BN13" s="395">
        <v>315680</v>
      </c>
      <c r="BO13" s="396"/>
      <c r="BP13" s="396"/>
      <c r="BQ13" s="396"/>
      <c r="BR13" s="396"/>
      <c r="BS13" s="396"/>
      <c r="BT13" s="396"/>
      <c r="BU13" s="397"/>
      <c r="BV13" s="395">
        <v>429512</v>
      </c>
      <c r="BW13" s="396"/>
      <c r="BX13" s="396"/>
      <c r="BY13" s="396"/>
      <c r="BZ13" s="396"/>
      <c r="CA13" s="396"/>
      <c r="CB13" s="396"/>
      <c r="CC13" s="397"/>
      <c r="CD13" s="398" t="s">
        <v>143</v>
      </c>
      <c r="CE13" s="399"/>
      <c r="CF13" s="399"/>
      <c r="CG13" s="399"/>
      <c r="CH13" s="399"/>
      <c r="CI13" s="399"/>
      <c r="CJ13" s="399"/>
      <c r="CK13" s="399"/>
      <c r="CL13" s="399"/>
      <c r="CM13" s="399"/>
      <c r="CN13" s="399"/>
      <c r="CO13" s="399"/>
      <c r="CP13" s="399"/>
      <c r="CQ13" s="399"/>
      <c r="CR13" s="399"/>
      <c r="CS13" s="400"/>
      <c r="CT13" s="392">
        <v>3.8</v>
      </c>
      <c r="CU13" s="393"/>
      <c r="CV13" s="393"/>
      <c r="CW13" s="393"/>
      <c r="CX13" s="393"/>
      <c r="CY13" s="393"/>
      <c r="CZ13" s="393"/>
      <c r="DA13" s="394"/>
      <c r="DB13" s="392">
        <v>3.1</v>
      </c>
      <c r="DC13" s="393"/>
      <c r="DD13" s="393"/>
      <c r="DE13" s="393"/>
      <c r="DF13" s="393"/>
      <c r="DG13" s="393"/>
      <c r="DH13" s="393"/>
      <c r="DI13" s="394"/>
    </row>
    <row r="14" spans="1:119" ht="18.75" customHeight="1" thickBot="1" x14ac:dyDescent="0.2">
      <c r="A14" s="175"/>
      <c r="B14" s="458"/>
      <c r="C14" s="459"/>
      <c r="D14" s="459"/>
      <c r="E14" s="459"/>
      <c r="F14" s="459"/>
      <c r="G14" s="459"/>
      <c r="H14" s="459"/>
      <c r="I14" s="459"/>
      <c r="J14" s="459"/>
      <c r="K14" s="460"/>
      <c r="L14" s="476" t="s">
        <v>144</v>
      </c>
      <c r="M14" s="477"/>
      <c r="N14" s="477"/>
      <c r="O14" s="477"/>
      <c r="P14" s="477"/>
      <c r="Q14" s="478"/>
      <c r="R14" s="479">
        <v>18267</v>
      </c>
      <c r="S14" s="480"/>
      <c r="T14" s="480"/>
      <c r="U14" s="480"/>
      <c r="V14" s="481"/>
      <c r="W14" s="385"/>
      <c r="X14" s="386"/>
      <c r="Y14" s="386"/>
      <c r="Z14" s="386"/>
      <c r="AA14" s="386"/>
      <c r="AB14" s="375"/>
      <c r="AC14" s="482">
        <v>22.1</v>
      </c>
      <c r="AD14" s="483"/>
      <c r="AE14" s="483"/>
      <c r="AF14" s="483"/>
      <c r="AG14" s="484"/>
      <c r="AH14" s="482">
        <v>23.6</v>
      </c>
      <c r="AI14" s="483"/>
      <c r="AJ14" s="483"/>
      <c r="AK14" s="483"/>
      <c r="AL14" s="485"/>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395"/>
      <c r="BO14" s="396"/>
      <c r="BP14" s="396"/>
      <c r="BQ14" s="396"/>
      <c r="BR14" s="396"/>
      <c r="BS14" s="396"/>
      <c r="BT14" s="396"/>
      <c r="BU14" s="397"/>
      <c r="BV14" s="395"/>
      <c r="BW14" s="396"/>
      <c r="BX14" s="396"/>
      <c r="BY14" s="396"/>
      <c r="BZ14" s="396"/>
      <c r="CA14" s="396"/>
      <c r="CB14" s="396"/>
      <c r="CC14" s="397"/>
      <c r="CD14" s="490" t="s">
        <v>145</v>
      </c>
      <c r="CE14" s="491"/>
      <c r="CF14" s="491"/>
      <c r="CG14" s="491"/>
      <c r="CH14" s="491"/>
      <c r="CI14" s="491"/>
      <c r="CJ14" s="491"/>
      <c r="CK14" s="491"/>
      <c r="CL14" s="491"/>
      <c r="CM14" s="491"/>
      <c r="CN14" s="491"/>
      <c r="CO14" s="491"/>
      <c r="CP14" s="491"/>
      <c r="CQ14" s="491"/>
      <c r="CR14" s="491"/>
      <c r="CS14" s="492"/>
      <c r="CT14" s="493" t="s">
        <v>129</v>
      </c>
      <c r="CU14" s="494"/>
      <c r="CV14" s="494"/>
      <c r="CW14" s="494"/>
      <c r="CX14" s="494"/>
      <c r="CY14" s="494"/>
      <c r="CZ14" s="494"/>
      <c r="DA14" s="495"/>
      <c r="DB14" s="493" t="s">
        <v>129</v>
      </c>
      <c r="DC14" s="494"/>
      <c r="DD14" s="494"/>
      <c r="DE14" s="494"/>
      <c r="DF14" s="494"/>
      <c r="DG14" s="494"/>
      <c r="DH14" s="494"/>
      <c r="DI14" s="495"/>
    </row>
    <row r="15" spans="1:119" ht="18.75" customHeight="1" x14ac:dyDescent="0.15">
      <c r="A15" s="175"/>
      <c r="B15" s="458"/>
      <c r="C15" s="459"/>
      <c r="D15" s="459"/>
      <c r="E15" s="459"/>
      <c r="F15" s="459"/>
      <c r="G15" s="459"/>
      <c r="H15" s="459"/>
      <c r="I15" s="459"/>
      <c r="J15" s="459"/>
      <c r="K15" s="460"/>
      <c r="L15" s="184"/>
      <c r="M15" s="486" t="s">
        <v>146</v>
      </c>
      <c r="N15" s="487"/>
      <c r="O15" s="487"/>
      <c r="P15" s="487"/>
      <c r="Q15" s="488"/>
      <c r="R15" s="479">
        <v>18086</v>
      </c>
      <c r="S15" s="480"/>
      <c r="T15" s="480"/>
      <c r="U15" s="480"/>
      <c r="V15" s="481"/>
      <c r="W15" s="411" t="s">
        <v>147</v>
      </c>
      <c r="X15" s="412"/>
      <c r="Y15" s="412"/>
      <c r="Z15" s="412"/>
      <c r="AA15" s="412"/>
      <c r="AB15" s="402"/>
      <c r="AC15" s="446">
        <v>1694</v>
      </c>
      <c r="AD15" s="447"/>
      <c r="AE15" s="447"/>
      <c r="AF15" s="447"/>
      <c r="AG15" s="489"/>
      <c r="AH15" s="446">
        <v>1877</v>
      </c>
      <c r="AI15" s="447"/>
      <c r="AJ15" s="447"/>
      <c r="AK15" s="447"/>
      <c r="AL15" s="448"/>
      <c r="AM15" s="424"/>
      <c r="AN15" s="425"/>
      <c r="AO15" s="425"/>
      <c r="AP15" s="425"/>
      <c r="AQ15" s="425"/>
      <c r="AR15" s="425"/>
      <c r="AS15" s="425"/>
      <c r="AT15" s="426"/>
      <c r="AU15" s="427"/>
      <c r="AV15" s="428"/>
      <c r="AW15" s="428"/>
      <c r="AX15" s="428"/>
      <c r="AY15" s="355" t="s">
        <v>148</v>
      </c>
      <c r="AZ15" s="356"/>
      <c r="BA15" s="356"/>
      <c r="BB15" s="356"/>
      <c r="BC15" s="356"/>
      <c r="BD15" s="356"/>
      <c r="BE15" s="356"/>
      <c r="BF15" s="356"/>
      <c r="BG15" s="356"/>
      <c r="BH15" s="356"/>
      <c r="BI15" s="356"/>
      <c r="BJ15" s="356"/>
      <c r="BK15" s="356"/>
      <c r="BL15" s="356"/>
      <c r="BM15" s="357"/>
      <c r="BN15" s="358">
        <v>2171443</v>
      </c>
      <c r="BO15" s="359"/>
      <c r="BP15" s="359"/>
      <c r="BQ15" s="359"/>
      <c r="BR15" s="359"/>
      <c r="BS15" s="359"/>
      <c r="BT15" s="359"/>
      <c r="BU15" s="360"/>
      <c r="BV15" s="358">
        <v>2017634</v>
      </c>
      <c r="BW15" s="359"/>
      <c r="BX15" s="359"/>
      <c r="BY15" s="359"/>
      <c r="BZ15" s="359"/>
      <c r="CA15" s="359"/>
      <c r="CB15" s="359"/>
      <c r="CC15" s="360"/>
      <c r="CD15" s="496" t="s">
        <v>149</v>
      </c>
      <c r="CE15" s="497"/>
      <c r="CF15" s="497"/>
      <c r="CG15" s="497"/>
      <c r="CH15" s="497"/>
      <c r="CI15" s="497"/>
      <c r="CJ15" s="497"/>
      <c r="CK15" s="497"/>
      <c r="CL15" s="497"/>
      <c r="CM15" s="497"/>
      <c r="CN15" s="497"/>
      <c r="CO15" s="497"/>
      <c r="CP15" s="497"/>
      <c r="CQ15" s="497"/>
      <c r="CR15" s="497"/>
      <c r="CS15" s="49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8"/>
      <c r="C16" s="459"/>
      <c r="D16" s="459"/>
      <c r="E16" s="459"/>
      <c r="F16" s="459"/>
      <c r="G16" s="459"/>
      <c r="H16" s="459"/>
      <c r="I16" s="459"/>
      <c r="J16" s="459"/>
      <c r="K16" s="460"/>
      <c r="L16" s="476" t="s">
        <v>150</v>
      </c>
      <c r="M16" s="499"/>
      <c r="N16" s="499"/>
      <c r="O16" s="499"/>
      <c r="P16" s="499"/>
      <c r="Q16" s="500"/>
      <c r="R16" s="501" t="s">
        <v>151</v>
      </c>
      <c r="S16" s="502"/>
      <c r="T16" s="502"/>
      <c r="U16" s="502"/>
      <c r="V16" s="503"/>
      <c r="W16" s="385"/>
      <c r="X16" s="386"/>
      <c r="Y16" s="386"/>
      <c r="Z16" s="386"/>
      <c r="AA16" s="386"/>
      <c r="AB16" s="375"/>
      <c r="AC16" s="482">
        <v>20</v>
      </c>
      <c r="AD16" s="483"/>
      <c r="AE16" s="483"/>
      <c r="AF16" s="483"/>
      <c r="AG16" s="484"/>
      <c r="AH16" s="482">
        <v>20.399999999999999</v>
      </c>
      <c r="AI16" s="483"/>
      <c r="AJ16" s="483"/>
      <c r="AK16" s="483"/>
      <c r="AL16" s="485"/>
      <c r="AM16" s="424"/>
      <c r="AN16" s="425"/>
      <c r="AO16" s="425"/>
      <c r="AP16" s="425"/>
      <c r="AQ16" s="425"/>
      <c r="AR16" s="425"/>
      <c r="AS16" s="425"/>
      <c r="AT16" s="426"/>
      <c r="AU16" s="427"/>
      <c r="AV16" s="428"/>
      <c r="AW16" s="428"/>
      <c r="AX16" s="428"/>
      <c r="AY16" s="429" t="s">
        <v>152</v>
      </c>
      <c r="AZ16" s="430"/>
      <c r="BA16" s="430"/>
      <c r="BB16" s="430"/>
      <c r="BC16" s="430"/>
      <c r="BD16" s="430"/>
      <c r="BE16" s="430"/>
      <c r="BF16" s="430"/>
      <c r="BG16" s="430"/>
      <c r="BH16" s="430"/>
      <c r="BI16" s="430"/>
      <c r="BJ16" s="430"/>
      <c r="BK16" s="430"/>
      <c r="BL16" s="430"/>
      <c r="BM16" s="431"/>
      <c r="BN16" s="395">
        <v>6054517</v>
      </c>
      <c r="BO16" s="396"/>
      <c r="BP16" s="396"/>
      <c r="BQ16" s="396"/>
      <c r="BR16" s="396"/>
      <c r="BS16" s="396"/>
      <c r="BT16" s="396"/>
      <c r="BU16" s="397"/>
      <c r="BV16" s="395">
        <v>6096342</v>
      </c>
      <c r="BW16" s="396"/>
      <c r="BX16" s="396"/>
      <c r="BY16" s="396"/>
      <c r="BZ16" s="396"/>
      <c r="CA16" s="396"/>
      <c r="CB16" s="396"/>
      <c r="CC16" s="397"/>
      <c r="CD16" s="188"/>
      <c r="CE16" s="509"/>
      <c r="CF16" s="509"/>
      <c r="CG16" s="509"/>
      <c r="CH16" s="509"/>
      <c r="CI16" s="509"/>
      <c r="CJ16" s="509"/>
      <c r="CK16" s="509"/>
      <c r="CL16" s="509"/>
      <c r="CM16" s="509"/>
      <c r="CN16" s="509"/>
      <c r="CO16" s="509"/>
      <c r="CP16" s="509"/>
      <c r="CQ16" s="509"/>
      <c r="CR16" s="509"/>
      <c r="CS16" s="510"/>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5"/>
      <c r="B17" s="461"/>
      <c r="C17" s="462"/>
      <c r="D17" s="462"/>
      <c r="E17" s="462"/>
      <c r="F17" s="462"/>
      <c r="G17" s="462"/>
      <c r="H17" s="462"/>
      <c r="I17" s="462"/>
      <c r="J17" s="462"/>
      <c r="K17" s="463"/>
      <c r="L17" s="189"/>
      <c r="M17" s="506" t="s">
        <v>153</v>
      </c>
      <c r="N17" s="507"/>
      <c r="O17" s="507"/>
      <c r="P17" s="507"/>
      <c r="Q17" s="508"/>
      <c r="R17" s="501" t="s">
        <v>154</v>
      </c>
      <c r="S17" s="502"/>
      <c r="T17" s="502"/>
      <c r="U17" s="502"/>
      <c r="V17" s="503"/>
      <c r="W17" s="411" t="s">
        <v>155</v>
      </c>
      <c r="X17" s="412"/>
      <c r="Y17" s="412"/>
      <c r="Z17" s="412"/>
      <c r="AA17" s="412"/>
      <c r="AB17" s="402"/>
      <c r="AC17" s="446">
        <v>4911</v>
      </c>
      <c r="AD17" s="447"/>
      <c r="AE17" s="447"/>
      <c r="AF17" s="447"/>
      <c r="AG17" s="489"/>
      <c r="AH17" s="446">
        <v>5165</v>
      </c>
      <c r="AI17" s="447"/>
      <c r="AJ17" s="447"/>
      <c r="AK17" s="447"/>
      <c r="AL17" s="448"/>
      <c r="AM17" s="424"/>
      <c r="AN17" s="425"/>
      <c r="AO17" s="425"/>
      <c r="AP17" s="425"/>
      <c r="AQ17" s="425"/>
      <c r="AR17" s="425"/>
      <c r="AS17" s="425"/>
      <c r="AT17" s="426"/>
      <c r="AU17" s="427"/>
      <c r="AV17" s="428"/>
      <c r="AW17" s="428"/>
      <c r="AX17" s="428"/>
      <c r="AY17" s="429" t="s">
        <v>156</v>
      </c>
      <c r="AZ17" s="430"/>
      <c r="BA17" s="430"/>
      <c r="BB17" s="430"/>
      <c r="BC17" s="430"/>
      <c r="BD17" s="430"/>
      <c r="BE17" s="430"/>
      <c r="BF17" s="430"/>
      <c r="BG17" s="430"/>
      <c r="BH17" s="430"/>
      <c r="BI17" s="430"/>
      <c r="BJ17" s="430"/>
      <c r="BK17" s="430"/>
      <c r="BL17" s="430"/>
      <c r="BM17" s="431"/>
      <c r="BN17" s="395">
        <v>2714411</v>
      </c>
      <c r="BO17" s="396"/>
      <c r="BP17" s="396"/>
      <c r="BQ17" s="396"/>
      <c r="BR17" s="396"/>
      <c r="BS17" s="396"/>
      <c r="BT17" s="396"/>
      <c r="BU17" s="397"/>
      <c r="BV17" s="395">
        <v>2509477</v>
      </c>
      <c r="BW17" s="396"/>
      <c r="BX17" s="396"/>
      <c r="BY17" s="396"/>
      <c r="BZ17" s="396"/>
      <c r="CA17" s="396"/>
      <c r="CB17" s="396"/>
      <c r="CC17" s="397"/>
      <c r="CD17" s="188"/>
      <c r="CE17" s="509"/>
      <c r="CF17" s="509"/>
      <c r="CG17" s="509"/>
      <c r="CH17" s="509"/>
      <c r="CI17" s="509"/>
      <c r="CJ17" s="509"/>
      <c r="CK17" s="509"/>
      <c r="CL17" s="509"/>
      <c r="CM17" s="509"/>
      <c r="CN17" s="509"/>
      <c r="CO17" s="509"/>
      <c r="CP17" s="509"/>
      <c r="CQ17" s="509"/>
      <c r="CR17" s="509"/>
      <c r="CS17" s="510"/>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5"/>
      <c r="B18" s="517" t="s">
        <v>157</v>
      </c>
      <c r="C18" s="438"/>
      <c r="D18" s="438"/>
      <c r="E18" s="518"/>
      <c r="F18" s="518"/>
      <c r="G18" s="518"/>
      <c r="H18" s="518"/>
      <c r="I18" s="518"/>
      <c r="J18" s="518"/>
      <c r="K18" s="518"/>
      <c r="L18" s="519">
        <v>282.93</v>
      </c>
      <c r="M18" s="519"/>
      <c r="N18" s="519"/>
      <c r="O18" s="519"/>
      <c r="P18" s="519"/>
      <c r="Q18" s="519"/>
      <c r="R18" s="520"/>
      <c r="S18" s="520"/>
      <c r="T18" s="520"/>
      <c r="U18" s="520"/>
      <c r="V18" s="521"/>
      <c r="W18" s="413"/>
      <c r="X18" s="414"/>
      <c r="Y18" s="414"/>
      <c r="Z18" s="414"/>
      <c r="AA18" s="414"/>
      <c r="AB18" s="405"/>
      <c r="AC18" s="522">
        <v>58</v>
      </c>
      <c r="AD18" s="523"/>
      <c r="AE18" s="523"/>
      <c r="AF18" s="523"/>
      <c r="AG18" s="524"/>
      <c r="AH18" s="522">
        <v>56.1</v>
      </c>
      <c r="AI18" s="523"/>
      <c r="AJ18" s="523"/>
      <c r="AK18" s="523"/>
      <c r="AL18" s="525"/>
      <c r="AM18" s="424"/>
      <c r="AN18" s="425"/>
      <c r="AO18" s="425"/>
      <c r="AP18" s="425"/>
      <c r="AQ18" s="425"/>
      <c r="AR18" s="425"/>
      <c r="AS18" s="425"/>
      <c r="AT18" s="426"/>
      <c r="AU18" s="427"/>
      <c r="AV18" s="428"/>
      <c r="AW18" s="428"/>
      <c r="AX18" s="428"/>
      <c r="AY18" s="429" t="s">
        <v>158</v>
      </c>
      <c r="AZ18" s="430"/>
      <c r="BA18" s="430"/>
      <c r="BB18" s="430"/>
      <c r="BC18" s="430"/>
      <c r="BD18" s="430"/>
      <c r="BE18" s="430"/>
      <c r="BF18" s="430"/>
      <c r="BG18" s="430"/>
      <c r="BH18" s="430"/>
      <c r="BI18" s="430"/>
      <c r="BJ18" s="430"/>
      <c r="BK18" s="430"/>
      <c r="BL18" s="430"/>
      <c r="BM18" s="431"/>
      <c r="BN18" s="395">
        <v>6259705</v>
      </c>
      <c r="BO18" s="396"/>
      <c r="BP18" s="396"/>
      <c r="BQ18" s="396"/>
      <c r="BR18" s="396"/>
      <c r="BS18" s="396"/>
      <c r="BT18" s="396"/>
      <c r="BU18" s="397"/>
      <c r="BV18" s="395">
        <v>6315807</v>
      </c>
      <c r="BW18" s="396"/>
      <c r="BX18" s="396"/>
      <c r="BY18" s="396"/>
      <c r="BZ18" s="396"/>
      <c r="CA18" s="396"/>
      <c r="CB18" s="396"/>
      <c r="CC18" s="397"/>
      <c r="CD18" s="188"/>
      <c r="CE18" s="509"/>
      <c r="CF18" s="509"/>
      <c r="CG18" s="509"/>
      <c r="CH18" s="509"/>
      <c r="CI18" s="509"/>
      <c r="CJ18" s="509"/>
      <c r="CK18" s="509"/>
      <c r="CL18" s="509"/>
      <c r="CM18" s="509"/>
      <c r="CN18" s="509"/>
      <c r="CO18" s="509"/>
      <c r="CP18" s="509"/>
      <c r="CQ18" s="509"/>
      <c r="CR18" s="509"/>
      <c r="CS18" s="510"/>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5"/>
      <c r="B19" s="517" t="s">
        <v>159</v>
      </c>
      <c r="C19" s="438"/>
      <c r="D19" s="438"/>
      <c r="E19" s="518"/>
      <c r="F19" s="518"/>
      <c r="G19" s="518"/>
      <c r="H19" s="518"/>
      <c r="I19" s="518"/>
      <c r="J19" s="518"/>
      <c r="K19" s="518"/>
      <c r="L19" s="526">
        <v>62</v>
      </c>
      <c r="M19" s="526"/>
      <c r="N19" s="526"/>
      <c r="O19" s="526"/>
      <c r="P19" s="526"/>
      <c r="Q19" s="526"/>
      <c r="R19" s="527"/>
      <c r="S19" s="527"/>
      <c r="T19" s="527"/>
      <c r="U19" s="527"/>
      <c r="V19" s="528"/>
      <c r="W19" s="352"/>
      <c r="X19" s="353"/>
      <c r="Y19" s="353"/>
      <c r="Z19" s="353"/>
      <c r="AA19" s="353"/>
      <c r="AB19" s="353"/>
      <c r="AC19" s="504"/>
      <c r="AD19" s="504"/>
      <c r="AE19" s="504"/>
      <c r="AF19" s="504"/>
      <c r="AG19" s="504"/>
      <c r="AH19" s="504"/>
      <c r="AI19" s="504"/>
      <c r="AJ19" s="504"/>
      <c r="AK19" s="504"/>
      <c r="AL19" s="505"/>
      <c r="AM19" s="424"/>
      <c r="AN19" s="425"/>
      <c r="AO19" s="425"/>
      <c r="AP19" s="425"/>
      <c r="AQ19" s="425"/>
      <c r="AR19" s="425"/>
      <c r="AS19" s="425"/>
      <c r="AT19" s="426"/>
      <c r="AU19" s="427"/>
      <c r="AV19" s="428"/>
      <c r="AW19" s="428"/>
      <c r="AX19" s="428"/>
      <c r="AY19" s="429" t="s">
        <v>160</v>
      </c>
      <c r="AZ19" s="430"/>
      <c r="BA19" s="430"/>
      <c r="BB19" s="430"/>
      <c r="BC19" s="430"/>
      <c r="BD19" s="430"/>
      <c r="BE19" s="430"/>
      <c r="BF19" s="430"/>
      <c r="BG19" s="430"/>
      <c r="BH19" s="430"/>
      <c r="BI19" s="430"/>
      <c r="BJ19" s="430"/>
      <c r="BK19" s="430"/>
      <c r="BL19" s="430"/>
      <c r="BM19" s="431"/>
      <c r="BN19" s="395">
        <v>9393297</v>
      </c>
      <c r="BO19" s="396"/>
      <c r="BP19" s="396"/>
      <c r="BQ19" s="396"/>
      <c r="BR19" s="396"/>
      <c r="BS19" s="396"/>
      <c r="BT19" s="396"/>
      <c r="BU19" s="397"/>
      <c r="BV19" s="395">
        <v>10009253</v>
      </c>
      <c r="BW19" s="396"/>
      <c r="BX19" s="396"/>
      <c r="BY19" s="396"/>
      <c r="BZ19" s="396"/>
      <c r="CA19" s="396"/>
      <c r="CB19" s="396"/>
      <c r="CC19" s="397"/>
      <c r="CD19" s="188"/>
      <c r="CE19" s="509"/>
      <c r="CF19" s="509"/>
      <c r="CG19" s="509"/>
      <c r="CH19" s="509"/>
      <c r="CI19" s="509"/>
      <c r="CJ19" s="509"/>
      <c r="CK19" s="509"/>
      <c r="CL19" s="509"/>
      <c r="CM19" s="509"/>
      <c r="CN19" s="509"/>
      <c r="CO19" s="509"/>
      <c r="CP19" s="509"/>
      <c r="CQ19" s="509"/>
      <c r="CR19" s="509"/>
      <c r="CS19" s="510"/>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5"/>
      <c r="B20" s="517" t="s">
        <v>161</v>
      </c>
      <c r="C20" s="438"/>
      <c r="D20" s="438"/>
      <c r="E20" s="518"/>
      <c r="F20" s="518"/>
      <c r="G20" s="518"/>
      <c r="H20" s="518"/>
      <c r="I20" s="518"/>
      <c r="J20" s="518"/>
      <c r="K20" s="518"/>
      <c r="L20" s="526">
        <v>8050</v>
      </c>
      <c r="M20" s="526"/>
      <c r="N20" s="526"/>
      <c r="O20" s="526"/>
      <c r="P20" s="526"/>
      <c r="Q20" s="526"/>
      <c r="R20" s="527"/>
      <c r="S20" s="527"/>
      <c r="T20" s="527"/>
      <c r="U20" s="527"/>
      <c r="V20" s="528"/>
      <c r="W20" s="413"/>
      <c r="X20" s="414"/>
      <c r="Y20" s="414"/>
      <c r="Z20" s="414"/>
      <c r="AA20" s="414"/>
      <c r="AB20" s="414"/>
      <c r="AC20" s="529"/>
      <c r="AD20" s="529"/>
      <c r="AE20" s="529"/>
      <c r="AF20" s="529"/>
      <c r="AG20" s="529"/>
      <c r="AH20" s="529"/>
      <c r="AI20" s="529"/>
      <c r="AJ20" s="529"/>
      <c r="AK20" s="529"/>
      <c r="AL20" s="530"/>
      <c r="AM20" s="531"/>
      <c r="AN20" s="450"/>
      <c r="AO20" s="450"/>
      <c r="AP20" s="450"/>
      <c r="AQ20" s="450"/>
      <c r="AR20" s="450"/>
      <c r="AS20" s="450"/>
      <c r="AT20" s="451"/>
      <c r="AU20" s="532"/>
      <c r="AV20" s="533"/>
      <c r="AW20" s="533"/>
      <c r="AX20" s="534"/>
      <c r="AY20" s="429"/>
      <c r="AZ20" s="430"/>
      <c r="BA20" s="430"/>
      <c r="BB20" s="430"/>
      <c r="BC20" s="430"/>
      <c r="BD20" s="430"/>
      <c r="BE20" s="430"/>
      <c r="BF20" s="430"/>
      <c r="BG20" s="430"/>
      <c r="BH20" s="430"/>
      <c r="BI20" s="430"/>
      <c r="BJ20" s="430"/>
      <c r="BK20" s="430"/>
      <c r="BL20" s="430"/>
      <c r="BM20" s="431"/>
      <c r="BN20" s="395"/>
      <c r="BO20" s="396"/>
      <c r="BP20" s="396"/>
      <c r="BQ20" s="396"/>
      <c r="BR20" s="396"/>
      <c r="BS20" s="396"/>
      <c r="BT20" s="396"/>
      <c r="BU20" s="397"/>
      <c r="BV20" s="395"/>
      <c r="BW20" s="396"/>
      <c r="BX20" s="396"/>
      <c r="BY20" s="396"/>
      <c r="BZ20" s="396"/>
      <c r="CA20" s="396"/>
      <c r="CB20" s="396"/>
      <c r="CC20" s="397"/>
      <c r="CD20" s="188"/>
      <c r="CE20" s="509"/>
      <c r="CF20" s="509"/>
      <c r="CG20" s="509"/>
      <c r="CH20" s="509"/>
      <c r="CI20" s="509"/>
      <c r="CJ20" s="509"/>
      <c r="CK20" s="509"/>
      <c r="CL20" s="509"/>
      <c r="CM20" s="509"/>
      <c r="CN20" s="509"/>
      <c r="CO20" s="509"/>
      <c r="CP20" s="509"/>
      <c r="CQ20" s="509"/>
      <c r="CR20" s="509"/>
      <c r="CS20" s="510"/>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5"/>
      <c r="B21" s="535" t="s">
        <v>162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88"/>
      <c r="CE21" s="509"/>
      <c r="CF21" s="509"/>
      <c r="CG21" s="509"/>
      <c r="CH21" s="509"/>
      <c r="CI21" s="509"/>
      <c r="CJ21" s="509"/>
      <c r="CK21" s="509"/>
      <c r="CL21" s="509"/>
      <c r="CM21" s="509"/>
      <c r="CN21" s="509"/>
      <c r="CO21" s="509"/>
      <c r="CP21" s="509"/>
      <c r="CQ21" s="509"/>
      <c r="CR21" s="509"/>
      <c r="CS21" s="510"/>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5"/>
      <c r="B22" s="565" t="s">
        <v>163</v>
      </c>
      <c r="C22" s="539"/>
      <c r="D22" s="540"/>
      <c r="E22" s="407" t="s">
        <v>1</v>
      </c>
      <c r="F22" s="412"/>
      <c r="G22" s="412"/>
      <c r="H22" s="412"/>
      <c r="I22" s="412"/>
      <c r="J22" s="412"/>
      <c r="K22" s="402"/>
      <c r="L22" s="407" t="s">
        <v>164</v>
      </c>
      <c r="M22" s="412"/>
      <c r="N22" s="412"/>
      <c r="O22" s="412"/>
      <c r="P22" s="402"/>
      <c r="Q22" s="570" t="s">
        <v>165</v>
      </c>
      <c r="R22" s="571"/>
      <c r="S22" s="571"/>
      <c r="T22" s="571"/>
      <c r="U22" s="571"/>
      <c r="V22" s="572"/>
      <c r="W22" s="538" t="s">
        <v>166</v>
      </c>
      <c r="X22" s="539"/>
      <c r="Y22" s="540"/>
      <c r="Z22" s="407" t="s">
        <v>1</v>
      </c>
      <c r="AA22" s="412"/>
      <c r="AB22" s="412"/>
      <c r="AC22" s="412"/>
      <c r="AD22" s="412"/>
      <c r="AE22" s="412"/>
      <c r="AF22" s="412"/>
      <c r="AG22" s="402"/>
      <c r="AH22" s="576" t="s">
        <v>167</v>
      </c>
      <c r="AI22" s="412"/>
      <c r="AJ22" s="412"/>
      <c r="AK22" s="412"/>
      <c r="AL22" s="402"/>
      <c r="AM22" s="576" t="s">
        <v>168</v>
      </c>
      <c r="AN22" s="577"/>
      <c r="AO22" s="577"/>
      <c r="AP22" s="577"/>
      <c r="AQ22" s="577"/>
      <c r="AR22" s="578"/>
      <c r="AS22" s="570" t="s">
        <v>165</v>
      </c>
      <c r="AT22" s="571"/>
      <c r="AU22" s="571"/>
      <c r="AV22" s="571"/>
      <c r="AW22" s="571"/>
      <c r="AX22" s="582"/>
      <c r="AY22" s="355" t="s">
        <v>169</v>
      </c>
      <c r="AZ22" s="356"/>
      <c r="BA22" s="356"/>
      <c r="BB22" s="356"/>
      <c r="BC22" s="356"/>
      <c r="BD22" s="356"/>
      <c r="BE22" s="356"/>
      <c r="BF22" s="356"/>
      <c r="BG22" s="356"/>
      <c r="BH22" s="356"/>
      <c r="BI22" s="356"/>
      <c r="BJ22" s="356"/>
      <c r="BK22" s="356"/>
      <c r="BL22" s="356"/>
      <c r="BM22" s="357"/>
      <c r="BN22" s="358">
        <v>8857326</v>
      </c>
      <c r="BO22" s="359"/>
      <c r="BP22" s="359"/>
      <c r="BQ22" s="359"/>
      <c r="BR22" s="359"/>
      <c r="BS22" s="359"/>
      <c r="BT22" s="359"/>
      <c r="BU22" s="360"/>
      <c r="BV22" s="358">
        <v>9078181</v>
      </c>
      <c r="BW22" s="359"/>
      <c r="BX22" s="359"/>
      <c r="BY22" s="359"/>
      <c r="BZ22" s="359"/>
      <c r="CA22" s="359"/>
      <c r="CB22" s="359"/>
      <c r="CC22" s="360"/>
      <c r="CD22" s="188"/>
      <c r="CE22" s="509"/>
      <c r="CF22" s="509"/>
      <c r="CG22" s="509"/>
      <c r="CH22" s="509"/>
      <c r="CI22" s="509"/>
      <c r="CJ22" s="509"/>
      <c r="CK22" s="509"/>
      <c r="CL22" s="509"/>
      <c r="CM22" s="509"/>
      <c r="CN22" s="509"/>
      <c r="CO22" s="509"/>
      <c r="CP22" s="509"/>
      <c r="CQ22" s="509"/>
      <c r="CR22" s="509"/>
      <c r="CS22" s="510"/>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5"/>
      <c r="B23" s="566"/>
      <c r="C23" s="542"/>
      <c r="D23" s="543"/>
      <c r="E23" s="381"/>
      <c r="F23" s="386"/>
      <c r="G23" s="386"/>
      <c r="H23" s="386"/>
      <c r="I23" s="386"/>
      <c r="J23" s="386"/>
      <c r="K23" s="375"/>
      <c r="L23" s="381"/>
      <c r="M23" s="386"/>
      <c r="N23" s="386"/>
      <c r="O23" s="386"/>
      <c r="P23" s="375"/>
      <c r="Q23" s="573"/>
      <c r="R23" s="574"/>
      <c r="S23" s="574"/>
      <c r="T23" s="574"/>
      <c r="U23" s="574"/>
      <c r="V23" s="575"/>
      <c r="W23" s="541"/>
      <c r="X23" s="542"/>
      <c r="Y23" s="543"/>
      <c r="Z23" s="381"/>
      <c r="AA23" s="386"/>
      <c r="AB23" s="386"/>
      <c r="AC23" s="386"/>
      <c r="AD23" s="386"/>
      <c r="AE23" s="386"/>
      <c r="AF23" s="386"/>
      <c r="AG23" s="375"/>
      <c r="AH23" s="381"/>
      <c r="AI23" s="386"/>
      <c r="AJ23" s="386"/>
      <c r="AK23" s="386"/>
      <c r="AL23" s="375"/>
      <c r="AM23" s="579"/>
      <c r="AN23" s="580"/>
      <c r="AO23" s="580"/>
      <c r="AP23" s="580"/>
      <c r="AQ23" s="580"/>
      <c r="AR23" s="581"/>
      <c r="AS23" s="573"/>
      <c r="AT23" s="574"/>
      <c r="AU23" s="574"/>
      <c r="AV23" s="574"/>
      <c r="AW23" s="574"/>
      <c r="AX23" s="583"/>
      <c r="AY23" s="429" t="s">
        <v>170</v>
      </c>
      <c r="AZ23" s="430"/>
      <c r="BA23" s="430"/>
      <c r="BB23" s="430"/>
      <c r="BC23" s="430"/>
      <c r="BD23" s="430"/>
      <c r="BE23" s="430"/>
      <c r="BF23" s="430"/>
      <c r="BG23" s="430"/>
      <c r="BH23" s="430"/>
      <c r="BI23" s="430"/>
      <c r="BJ23" s="430"/>
      <c r="BK23" s="430"/>
      <c r="BL23" s="430"/>
      <c r="BM23" s="431"/>
      <c r="BN23" s="395">
        <v>8681855</v>
      </c>
      <c r="BO23" s="396"/>
      <c r="BP23" s="396"/>
      <c r="BQ23" s="396"/>
      <c r="BR23" s="396"/>
      <c r="BS23" s="396"/>
      <c r="BT23" s="396"/>
      <c r="BU23" s="397"/>
      <c r="BV23" s="395">
        <v>8809080</v>
      </c>
      <c r="BW23" s="396"/>
      <c r="BX23" s="396"/>
      <c r="BY23" s="396"/>
      <c r="BZ23" s="396"/>
      <c r="CA23" s="396"/>
      <c r="CB23" s="396"/>
      <c r="CC23" s="397"/>
      <c r="CD23" s="188"/>
      <c r="CE23" s="509"/>
      <c r="CF23" s="509"/>
      <c r="CG23" s="509"/>
      <c r="CH23" s="509"/>
      <c r="CI23" s="509"/>
      <c r="CJ23" s="509"/>
      <c r="CK23" s="509"/>
      <c r="CL23" s="509"/>
      <c r="CM23" s="509"/>
      <c r="CN23" s="509"/>
      <c r="CO23" s="509"/>
      <c r="CP23" s="509"/>
      <c r="CQ23" s="509"/>
      <c r="CR23" s="509"/>
      <c r="CS23" s="510"/>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5"/>
      <c r="B24" s="566"/>
      <c r="C24" s="542"/>
      <c r="D24" s="543"/>
      <c r="E24" s="445" t="s">
        <v>171</v>
      </c>
      <c r="F24" s="425"/>
      <c r="G24" s="425"/>
      <c r="H24" s="425"/>
      <c r="I24" s="425"/>
      <c r="J24" s="425"/>
      <c r="K24" s="426"/>
      <c r="L24" s="446">
        <v>1</v>
      </c>
      <c r="M24" s="447"/>
      <c r="N24" s="447"/>
      <c r="O24" s="447"/>
      <c r="P24" s="489"/>
      <c r="Q24" s="446">
        <v>7720</v>
      </c>
      <c r="R24" s="447"/>
      <c r="S24" s="447"/>
      <c r="T24" s="447"/>
      <c r="U24" s="447"/>
      <c r="V24" s="489"/>
      <c r="W24" s="541"/>
      <c r="X24" s="542"/>
      <c r="Y24" s="543"/>
      <c r="Z24" s="445" t="s">
        <v>172</v>
      </c>
      <c r="AA24" s="425"/>
      <c r="AB24" s="425"/>
      <c r="AC24" s="425"/>
      <c r="AD24" s="425"/>
      <c r="AE24" s="425"/>
      <c r="AF24" s="425"/>
      <c r="AG24" s="426"/>
      <c r="AH24" s="446">
        <v>224</v>
      </c>
      <c r="AI24" s="447"/>
      <c r="AJ24" s="447"/>
      <c r="AK24" s="447"/>
      <c r="AL24" s="489"/>
      <c r="AM24" s="446">
        <v>717248</v>
      </c>
      <c r="AN24" s="447"/>
      <c r="AO24" s="447"/>
      <c r="AP24" s="447"/>
      <c r="AQ24" s="447"/>
      <c r="AR24" s="489"/>
      <c r="AS24" s="446">
        <v>3202</v>
      </c>
      <c r="AT24" s="447"/>
      <c r="AU24" s="447"/>
      <c r="AV24" s="447"/>
      <c r="AW24" s="447"/>
      <c r="AX24" s="448"/>
      <c r="AY24" s="511" t="s">
        <v>173</v>
      </c>
      <c r="AZ24" s="512"/>
      <c r="BA24" s="512"/>
      <c r="BB24" s="512"/>
      <c r="BC24" s="512"/>
      <c r="BD24" s="512"/>
      <c r="BE24" s="512"/>
      <c r="BF24" s="512"/>
      <c r="BG24" s="512"/>
      <c r="BH24" s="512"/>
      <c r="BI24" s="512"/>
      <c r="BJ24" s="512"/>
      <c r="BK24" s="512"/>
      <c r="BL24" s="512"/>
      <c r="BM24" s="513"/>
      <c r="BN24" s="395">
        <v>5274095</v>
      </c>
      <c r="BO24" s="396"/>
      <c r="BP24" s="396"/>
      <c r="BQ24" s="396"/>
      <c r="BR24" s="396"/>
      <c r="BS24" s="396"/>
      <c r="BT24" s="396"/>
      <c r="BU24" s="397"/>
      <c r="BV24" s="395">
        <v>5213609</v>
      </c>
      <c r="BW24" s="396"/>
      <c r="BX24" s="396"/>
      <c r="BY24" s="396"/>
      <c r="BZ24" s="396"/>
      <c r="CA24" s="396"/>
      <c r="CB24" s="396"/>
      <c r="CC24" s="397"/>
      <c r="CD24" s="188"/>
      <c r="CE24" s="509"/>
      <c r="CF24" s="509"/>
      <c r="CG24" s="509"/>
      <c r="CH24" s="509"/>
      <c r="CI24" s="509"/>
      <c r="CJ24" s="509"/>
      <c r="CK24" s="509"/>
      <c r="CL24" s="509"/>
      <c r="CM24" s="509"/>
      <c r="CN24" s="509"/>
      <c r="CO24" s="509"/>
      <c r="CP24" s="509"/>
      <c r="CQ24" s="509"/>
      <c r="CR24" s="509"/>
      <c r="CS24" s="510"/>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5"/>
      <c r="B25" s="566"/>
      <c r="C25" s="542"/>
      <c r="D25" s="543"/>
      <c r="E25" s="445" t="s">
        <v>174</v>
      </c>
      <c r="F25" s="425"/>
      <c r="G25" s="425"/>
      <c r="H25" s="425"/>
      <c r="I25" s="425"/>
      <c r="J25" s="425"/>
      <c r="K25" s="426"/>
      <c r="L25" s="446">
        <v>1</v>
      </c>
      <c r="M25" s="447"/>
      <c r="N25" s="447"/>
      <c r="O25" s="447"/>
      <c r="P25" s="489"/>
      <c r="Q25" s="446">
        <v>6160</v>
      </c>
      <c r="R25" s="447"/>
      <c r="S25" s="447"/>
      <c r="T25" s="447"/>
      <c r="U25" s="447"/>
      <c r="V25" s="489"/>
      <c r="W25" s="541"/>
      <c r="X25" s="542"/>
      <c r="Y25" s="543"/>
      <c r="Z25" s="445" t="s">
        <v>175</v>
      </c>
      <c r="AA25" s="425"/>
      <c r="AB25" s="425"/>
      <c r="AC25" s="425"/>
      <c r="AD25" s="425"/>
      <c r="AE25" s="425"/>
      <c r="AF25" s="425"/>
      <c r="AG25" s="426"/>
      <c r="AH25" s="446" t="s">
        <v>129</v>
      </c>
      <c r="AI25" s="447"/>
      <c r="AJ25" s="447"/>
      <c r="AK25" s="447"/>
      <c r="AL25" s="489"/>
      <c r="AM25" s="446" t="s">
        <v>176</v>
      </c>
      <c r="AN25" s="447"/>
      <c r="AO25" s="447"/>
      <c r="AP25" s="447"/>
      <c r="AQ25" s="447"/>
      <c r="AR25" s="489"/>
      <c r="AS25" s="446" t="s">
        <v>129</v>
      </c>
      <c r="AT25" s="447"/>
      <c r="AU25" s="447"/>
      <c r="AV25" s="447"/>
      <c r="AW25" s="447"/>
      <c r="AX25" s="448"/>
      <c r="AY25" s="355" t="s">
        <v>177</v>
      </c>
      <c r="AZ25" s="356"/>
      <c r="BA25" s="356"/>
      <c r="BB25" s="356"/>
      <c r="BC25" s="356"/>
      <c r="BD25" s="356"/>
      <c r="BE25" s="356"/>
      <c r="BF25" s="356"/>
      <c r="BG25" s="356"/>
      <c r="BH25" s="356"/>
      <c r="BI25" s="356"/>
      <c r="BJ25" s="356"/>
      <c r="BK25" s="356"/>
      <c r="BL25" s="356"/>
      <c r="BM25" s="357"/>
      <c r="BN25" s="358">
        <v>1779848</v>
      </c>
      <c r="BO25" s="359"/>
      <c r="BP25" s="359"/>
      <c r="BQ25" s="359"/>
      <c r="BR25" s="359"/>
      <c r="BS25" s="359"/>
      <c r="BT25" s="359"/>
      <c r="BU25" s="360"/>
      <c r="BV25" s="358">
        <v>369663</v>
      </c>
      <c r="BW25" s="359"/>
      <c r="BX25" s="359"/>
      <c r="BY25" s="359"/>
      <c r="BZ25" s="359"/>
      <c r="CA25" s="359"/>
      <c r="CB25" s="359"/>
      <c r="CC25" s="360"/>
      <c r="CD25" s="188"/>
      <c r="CE25" s="509"/>
      <c r="CF25" s="509"/>
      <c r="CG25" s="509"/>
      <c r="CH25" s="509"/>
      <c r="CI25" s="509"/>
      <c r="CJ25" s="509"/>
      <c r="CK25" s="509"/>
      <c r="CL25" s="509"/>
      <c r="CM25" s="509"/>
      <c r="CN25" s="509"/>
      <c r="CO25" s="509"/>
      <c r="CP25" s="509"/>
      <c r="CQ25" s="509"/>
      <c r="CR25" s="509"/>
      <c r="CS25" s="510"/>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5"/>
      <c r="B26" s="566"/>
      <c r="C26" s="542"/>
      <c r="D26" s="543"/>
      <c r="E26" s="445" t="s">
        <v>178</v>
      </c>
      <c r="F26" s="425"/>
      <c r="G26" s="425"/>
      <c r="H26" s="425"/>
      <c r="I26" s="425"/>
      <c r="J26" s="425"/>
      <c r="K26" s="426"/>
      <c r="L26" s="446">
        <v>1</v>
      </c>
      <c r="M26" s="447"/>
      <c r="N26" s="447"/>
      <c r="O26" s="447"/>
      <c r="P26" s="489"/>
      <c r="Q26" s="446">
        <v>5570</v>
      </c>
      <c r="R26" s="447"/>
      <c r="S26" s="447"/>
      <c r="T26" s="447"/>
      <c r="U26" s="447"/>
      <c r="V26" s="489"/>
      <c r="W26" s="541"/>
      <c r="X26" s="542"/>
      <c r="Y26" s="543"/>
      <c r="Z26" s="445" t="s">
        <v>179</v>
      </c>
      <c r="AA26" s="547"/>
      <c r="AB26" s="547"/>
      <c r="AC26" s="547"/>
      <c r="AD26" s="547"/>
      <c r="AE26" s="547"/>
      <c r="AF26" s="547"/>
      <c r="AG26" s="548"/>
      <c r="AH26" s="446">
        <v>2</v>
      </c>
      <c r="AI26" s="447"/>
      <c r="AJ26" s="447"/>
      <c r="AK26" s="447"/>
      <c r="AL26" s="489"/>
      <c r="AM26" s="446" t="s">
        <v>180</v>
      </c>
      <c r="AN26" s="447"/>
      <c r="AO26" s="447"/>
      <c r="AP26" s="447"/>
      <c r="AQ26" s="447"/>
      <c r="AR26" s="489"/>
      <c r="AS26" s="446" t="s">
        <v>180</v>
      </c>
      <c r="AT26" s="447"/>
      <c r="AU26" s="447"/>
      <c r="AV26" s="447"/>
      <c r="AW26" s="447"/>
      <c r="AX26" s="448"/>
      <c r="AY26" s="398" t="s">
        <v>181</v>
      </c>
      <c r="AZ26" s="399"/>
      <c r="BA26" s="399"/>
      <c r="BB26" s="399"/>
      <c r="BC26" s="399"/>
      <c r="BD26" s="399"/>
      <c r="BE26" s="399"/>
      <c r="BF26" s="399"/>
      <c r="BG26" s="399"/>
      <c r="BH26" s="399"/>
      <c r="BI26" s="399"/>
      <c r="BJ26" s="399"/>
      <c r="BK26" s="399"/>
      <c r="BL26" s="399"/>
      <c r="BM26" s="400"/>
      <c r="BN26" s="395" t="s">
        <v>176</v>
      </c>
      <c r="BO26" s="396"/>
      <c r="BP26" s="396"/>
      <c r="BQ26" s="396"/>
      <c r="BR26" s="396"/>
      <c r="BS26" s="396"/>
      <c r="BT26" s="396"/>
      <c r="BU26" s="397"/>
      <c r="BV26" s="395" t="s">
        <v>176</v>
      </c>
      <c r="BW26" s="396"/>
      <c r="BX26" s="396"/>
      <c r="BY26" s="396"/>
      <c r="BZ26" s="396"/>
      <c r="CA26" s="396"/>
      <c r="CB26" s="396"/>
      <c r="CC26" s="397"/>
      <c r="CD26" s="188"/>
      <c r="CE26" s="509"/>
      <c r="CF26" s="509"/>
      <c r="CG26" s="509"/>
      <c r="CH26" s="509"/>
      <c r="CI26" s="509"/>
      <c r="CJ26" s="509"/>
      <c r="CK26" s="509"/>
      <c r="CL26" s="509"/>
      <c r="CM26" s="509"/>
      <c r="CN26" s="509"/>
      <c r="CO26" s="509"/>
      <c r="CP26" s="509"/>
      <c r="CQ26" s="509"/>
      <c r="CR26" s="509"/>
      <c r="CS26" s="510"/>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5"/>
      <c r="B27" s="566"/>
      <c r="C27" s="542"/>
      <c r="D27" s="543"/>
      <c r="E27" s="445" t="s">
        <v>182</v>
      </c>
      <c r="F27" s="425"/>
      <c r="G27" s="425"/>
      <c r="H27" s="425"/>
      <c r="I27" s="425"/>
      <c r="J27" s="425"/>
      <c r="K27" s="426"/>
      <c r="L27" s="446">
        <v>1</v>
      </c>
      <c r="M27" s="447"/>
      <c r="N27" s="447"/>
      <c r="O27" s="447"/>
      <c r="P27" s="489"/>
      <c r="Q27" s="446">
        <v>3570</v>
      </c>
      <c r="R27" s="447"/>
      <c r="S27" s="447"/>
      <c r="T27" s="447"/>
      <c r="U27" s="447"/>
      <c r="V27" s="489"/>
      <c r="W27" s="541"/>
      <c r="X27" s="542"/>
      <c r="Y27" s="543"/>
      <c r="Z27" s="445" t="s">
        <v>183</v>
      </c>
      <c r="AA27" s="425"/>
      <c r="AB27" s="425"/>
      <c r="AC27" s="425"/>
      <c r="AD27" s="425"/>
      <c r="AE27" s="425"/>
      <c r="AF27" s="425"/>
      <c r="AG27" s="426"/>
      <c r="AH27" s="446">
        <v>3</v>
      </c>
      <c r="AI27" s="447"/>
      <c r="AJ27" s="447"/>
      <c r="AK27" s="447"/>
      <c r="AL27" s="489"/>
      <c r="AM27" s="446">
        <v>11103</v>
      </c>
      <c r="AN27" s="447"/>
      <c r="AO27" s="447"/>
      <c r="AP27" s="447"/>
      <c r="AQ27" s="447"/>
      <c r="AR27" s="489"/>
      <c r="AS27" s="446">
        <v>3701</v>
      </c>
      <c r="AT27" s="447"/>
      <c r="AU27" s="447"/>
      <c r="AV27" s="447"/>
      <c r="AW27" s="447"/>
      <c r="AX27" s="448"/>
      <c r="AY27" s="490" t="s">
        <v>184</v>
      </c>
      <c r="AZ27" s="491"/>
      <c r="BA27" s="491"/>
      <c r="BB27" s="491"/>
      <c r="BC27" s="491"/>
      <c r="BD27" s="491"/>
      <c r="BE27" s="491"/>
      <c r="BF27" s="491"/>
      <c r="BG27" s="491"/>
      <c r="BH27" s="491"/>
      <c r="BI27" s="491"/>
      <c r="BJ27" s="491"/>
      <c r="BK27" s="491"/>
      <c r="BL27" s="491"/>
      <c r="BM27" s="492"/>
      <c r="BN27" s="514" t="s">
        <v>176</v>
      </c>
      <c r="BO27" s="515"/>
      <c r="BP27" s="515"/>
      <c r="BQ27" s="515"/>
      <c r="BR27" s="515"/>
      <c r="BS27" s="515"/>
      <c r="BT27" s="515"/>
      <c r="BU27" s="516"/>
      <c r="BV27" s="514" t="s">
        <v>176</v>
      </c>
      <c r="BW27" s="515"/>
      <c r="BX27" s="515"/>
      <c r="BY27" s="515"/>
      <c r="BZ27" s="515"/>
      <c r="CA27" s="515"/>
      <c r="CB27" s="515"/>
      <c r="CC27" s="516"/>
      <c r="CD27" s="190"/>
      <c r="CE27" s="509"/>
      <c r="CF27" s="509"/>
      <c r="CG27" s="509"/>
      <c r="CH27" s="509"/>
      <c r="CI27" s="509"/>
      <c r="CJ27" s="509"/>
      <c r="CK27" s="509"/>
      <c r="CL27" s="509"/>
      <c r="CM27" s="509"/>
      <c r="CN27" s="509"/>
      <c r="CO27" s="509"/>
      <c r="CP27" s="509"/>
      <c r="CQ27" s="509"/>
      <c r="CR27" s="509"/>
      <c r="CS27" s="510"/>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5"/>
      <c r="B28" s="566"/>
      <c r="C28" s="542"/>
      <c r="D28" s="543"/>
      <c r="E28" s="445" t="s">
        <v>185</v>
      </c>
      <c r="F28" s="425"/>
      <c r="G28" s="425"/>
      <c r="H28" s="425"/>
      <c r="I28" s="425"/>
      <c r="J28" s="425"/>
      <c r="K28" s="426"/>
      <c r="L28" s="446">
        <v>1</v>
      </c>
      <c r="M28" s="447"/>
      <c r="N28" s="447"/>
      <c r="O28" s="447"/>
      <c r="P28" s="489"/>
      <c r="Q28" s="446">
        <v>3150</v>
      </c>
      <c r="R28" s="447"/>
      <c r="S28" s="447"/>
      <c r="T28" s="447"/>
      <c r="U28" s="447"/>
      <c r="V28" s="489"/>
      <c r="W28" s="541"/>
      <c r="X28" s="542"/>
      <c r="Y28" s="543"/>
      <c r="Z28" s="445" t="s">
        <v>186</v>
      </c>
      <c r="AA28" s="425"/>
      <c r="AB28" s="425"/>
      <c r="AC28" s="425"/>
      <c r="AD28" s="425"/>
      <c r="AE28" s="425"/>
      <c r="AF28" s="425"/>
      <c r="AG28" s="426"/>
      <c r="AH28" s="446" t="s">
        <v>176</v>
      </c>
      <c r="AI28" s="447"/>
      <c r="AJ28" s="447"/>
      <c r="AK28" s="447"/>
      <c r="AL28" s="489"/>
      <c r="AM28" s="446" t="s">
        <v>129</v>
      </c>
      <c r="AN28" s="447"/>
      <c r="AO28" s="447"/>
      <c r="AP28" s="447"/>
      <c r="AQ28" s="447"/>
      <c r="AR28" s="489"/>
      <c r="AS28" s="446" t="s">
        <v>176</v>
      </c>
      <c r="AT28" s="447"/>
      <c r="AU28" s="447"/>
      <c r="AV28" s="447"/>
      <c r="AW28" s="447"/>
      <c r="AX28" s="448"/>
      <c r="AY28" s="549" t="s">
        <v>187</v>
      </c>
      <c r="AZ28" s="550"/>
      <c r="BA28" s="550"/>
      <c r="BB28" s="551"/>
      <c r="BC28" s="355" t="s">
        <v>50</v>
      </c>
      <c r="BD28" s="356"/>
      <c r="BE28" s="356"/>
      <c r="BF28" s="356"/>
      <c r="BG28" s="356"/>
      <c r="BH28" s="356"/>
      <c r="BI28" s="356"/>
      <c r="BJ28" s="356"/>
      <c r="BK28" s="356"/>
      <c r="BL28" s="356"/>
      <c r="BM28" s="357"/>
      <c r="BN28" s="358">
        <v>3560486</v>
      </c>
      <c r="BO28" s="359"/>
      <c r="BP28" s="359"/>
      <c r="BQ28" s="359"/>
      <c r="BR28" s="359"/>
      <c r="BS28" s="359"/>
      <c r="BT28" s="359"/>
      <c r="BU28" s="360"/>
      <c r="BV28" s="358">
        <v>3212355</v>
      </c>
      <c r="BW28" s="359"/>
      <c r="BX28" s="359"/>
      <c r="BY28" s="359"/>
      <c r="BZ28" s="359"/>
      <c r="CA28" s="359"/>
      <c r="CB28" s="359"/>
      <c r="CC28" s="360"/>
      <c r="CD28" s="188"/>
      <c r="CE28" s="509"/>
      <c r="CF28" s="509"/>
      <c r="CG28" s="509"/>
      <c r="CH28" s="509"/>
      <c r="CI28" s="509"/>
      <c r="CJ28" s="509"/>
      <c r="CK28" s="509"/>
      <c r="CL28" s="509"/>
      <c r="CM28" s="509"/>
      <c r="CN28" s="509"/>
      <c r="CO28" s="509"/>
      <c r="CP28" s="509"/>
      <c r="CQ28" s="509"/>
      <c r="CR28" s="509"/>
      <c r="CS28" s="510"/>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5"/>
      <c r="B29" s="566"/>
      <c r="C29" s="542"/>
      <c r="D29" s="543"/>
      <c r="E29" s="445" t="s">
        <v>188</v>
      </c>
      <c r="F29" s="425"/>
      <c r="G29" s="425"/>
      <c r="H29" s="425"/>
      <c r="I29" s="425"/>
      <c r="J29" s="425"/>
      <c r="K29" s="426"/>
      <c r="L29" s="446">
        <v>12</v>
      </c>
      <c r="M29" s="447"/>
      <c r="N29" s="447"/>
      <c r="O29" s="447"/>
      <c r="P29" s="489"/>
      <c r="Q29" s="446">
        <v>3040</v>
      </c>
      <c r="R29" s="447"/>
      <c r="S29" s="447"/>
      <c r="T29" s="447"/>
      <c r="U29" s="447"/>
      <c r="V29" s="489"/>
      <c r="W29" s="544"/>
      <c r="X29" s="545"/>
      <c r="Y29" s="546"/>
      <c r="Z29" s="445" t="s">
        <v>189</v>
      </c>
      <c r="AA29" s="425"/>
      <c r="AB29" s="425"/>
      <c r="AC29" s="425"/>
      <c r="AD29" s="425"/>
      <c r="AE29" s="425"/>
      <c r="AF29" s="425"/>
      <c r="AG29" s="426"/>
      <c r="AH29" s="446">
        <v>227</v>
      </c>
      <c r="AI29" s="447"/>
      <c r="AJ29" s="447"/>
      <c r="AK29" s="447"/>
      <c r="AL29" s="489"/>
      <c r="AM29" s="446">
        <v>728351</v>
      </c>
      <c r="AN29" s="447"/>
      <c r="AO29" s="447"/>
      <c r="AP29" s="447"/>
      <c r="AQ29" s="447"/>
      <c r="AR29" s="489"/>
      <c r="AS29" s="446">
        <v>3209</v>
      </c>
      <c r="AT29" s="447"/>
      <c r="AU29" s="447"/>
      <c r="AV29" s="447"/>
      <c r="AW29" s="447"/>
      <c r="AX29" s="448"/>
      <c r="AY29" s="552"/>
      <c r="AZ29" s="553"/>
      <c r="BA29" s="553"/>
      <c r="BB29" s="554"/>
      <c r="BC29" s="429" t="s">
        <v>190</v>
      </c>
      <c r="BD29" s="430"/>
      <c r="BE29" s="430"/>
      <c r="BF29" s="430"/>
      <c r="BG29" s="430"/>
      <c r="BH29" s="430"/>
      <c r="BI29" s="430"/>
      <c r="BJ29" s="430"/>
      <c r="BK29" s="430"/>
      <c r="BL29" s="430"/>
      <c r="BM29" s="431"/>
      <c r="BN29" s="395">
        <v>96642</v>
      </c>
      <c r="BO29" s="396"/>
      <c r="BP29" s="396"/>
      <c r="BQ29" s="396"/>
      <c r="BR29" s="396"/>
      <c r="BS29" s="396"/>
      <c r="BT29" s="396"/>
      <c r="BU29" s="397"/>
      <c r="BV29" s="395">
        <v>96664</v>
      </c>
      <c r="BW29" s="396"/>
      <c r="BX29" s="396"/>
      <c r="BY29" s="396"/>
      <c r="BZ29" s="396"/>
      <c r="CA29" s="396"/>
      <c r="CB29" s="396"/>
      <c r="CC29" s="397"/>
      <c r="CD29" s="190"/>
      <c r="CE29" s="509"/>
      <c r="CF29" s="509"/>
      <c r="CG29" s="509"/>
      <c r="CH29" s="509"/>
      <c r="CI29" s="509"/>
      <c r="CJ29" s="509"/>
      <c r="CK29" s="509"/>
      <c r="CL29" s="509"/>
      <c r="CM29" s="509"/>
      <c r="CN29" s="509"/>
      <c r="CO29" s="509"/>
      <c r="CP29" s="509"/>
      <c r="CQ29" s="509"/>
      <c r="CR29" s="509"/>
      <c r="CS29" s="510"/>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5"/>
      <c r="B30" s="567"/>
      <c r="C30" s="568"/>
      <c r="D30" s="569"/>
      <c r="E30" s="449"/>
      <c r="F30" s="450"/>
      <c r="G30" s="450"/>
      <c r="H30" s="450"/>
      <c r="I30" s="450"/>
      <c r="J30" s="450"/>
      <c r="K30" s="451"/>
      <c r="L30" s="559"/>
      <c r="M30" s="560"/>
      <c r="N30" s="560"/>
      <c r="O30" s="560"/>
      <c r="P30" s="561"/>
      <c r="Q30" s="559"/>
      <c r="R30" s="560"/>
      <c r="S30" s="560"/>
      <c r="T30" s="560"/>
      <c r="U30" s="560"/>
      <c r="V30" s="561"/>
      <c r="W30" s="562" t="s">
        <v>191</v>
      </c>
      <c r="X30" s="563"/>
      <c r="Y30" s="563"/>
      <c r="Z30" s="563"/>
      <c r="AA30" s="563"/>
      <c r="AB30" s="563"/>
      <c r="AC30" s="563"/>
      <c r="AD30" s="563"/>
      <c r="AE30" s="563"/>
      <c r="AF30" s="563"/>
      <c r="AG30" s="564"/>
      <c r="AH30" s="522">
        <v>98.5</v>
      </c>
      <c r="AI30" s="523"/>
      <c r="AJ30" s="523"/>
      <c r="AK30" s="523"/>
      <c r="AL30" s="523"/>
      <c r="AM30" s="523"/>
      <c r="AN30" s="523"/>
      <c r="AO30" s="523"/>
      <c r="AP30" s="523"/>
      <c r="AQ30" s="523"/>
      <c r="AR30" s="523"/>
      <c r="AS30" s="523"/>
      <c r="AT30" s="523"/>
      <c r="AU30" s="523"/>
      <c r="AV30" s="523"/>
      <c r="AW30" s="523"/>
      <c r="AX30" s="525"/>
      <c r="AY30" s="555"/>
      <c r="AZ30" s="556"/>
      <c r="BA30" s="556"/>
      <c r="BB30" s="557"/>
      <c r="BC30" s="511" t="s">
        <v>52</v>
      </c>
      <c r="BD30" s="512"/>
      <c r="BE30" s="512"/>
      <c r="BF30" s="512"/>
      <c r="BG30" s="512"/>
      <c r="BH30" s="512"/>
      <c r="BI30" s="512"/>
      <c r="BJ30" s="512"/>
      <c r="BK30" s="512"/>
      <c r="BL30" s="512"/>
      <c r="BM30" s="513"/>
      <c r="BN30" s="514">
        <v>3493669</v>
      </c>
      <c r="BO30" s="515"/>
      <c r="BP30" s="515"/>
      <c r="BQ30" s="515"/>
      <c r="BR30" s="515"/>
      <c r="BS30" s="515"/>
      <c r="BT30" s="515"/>
      <c r="BU30" s="516"/>
      <c r="BV30" s="514">
        <v>3568731</v>
      </c>
      <c r="BW30" s="515"/>
      <c r="BX30" s="515"/>
      <c r="BY30" s="515"/>
      <c r="BZ30" s="515"/>
      <c r="CA30" s="515"/>
      <c r="CB30" s="515"/>
      <c r="CC30" s="516"/>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8" t="s">
        <v>192</v>
      </c>
      <c r="D32" s="558"/>
      <c r="E32" s="558"/>
      <c r="F32" s="558"/>
      <c r="G32" s="558"/>
      <c r="H32" s="558"/>
      <c r="I32" s="558"/>
      <c r="J32" s="558"/>
      <c r="K32" s="558"/>
      <c r="L32" s="558"/>
      <c r="M32" s="558"/>
      <c r="N32" s="558"/>
      <c r="O32" s="558"/>
      <c r="P32" s="558"/>
      <c r="Q32" s="558"/>
      <c r="R32" s="558"/>
      <c r="S32" s="558"/>
      <c r="U32" s="399" t="s">
        <v>193</v>
      </c>
      <c r="V32" s="399"/>
      <c r="W32" s="399"/>
      <c r="X32" s="399"/>
      <c r="Y32" s="399"/>
      <c r="Z32" s="399"/>
      <c r="AA32" s="399"/>
      <c r="AB32" s="399"/>
      <c r="AC32" s="399"/>
      <c r="AD32" s="399"/>
      <c r="AE32" s="399"/>
      <c r="AF32" s="399"/>
      <c r="AG32" s="399"/>
      <c r="AH32" s="399"/>
      <c r="AI32" s="399"/>
      <c r="AJ32" s="399"/>
      <c r="AK32" s="399"/>
      <c r="AM32" s="399" t="s">
        <v>194</v>
      </c>
      <c r="AN32" s="399"/>
      <c r="AO32" s="399"/>
      <c r="AP32" s="399"/>
      <c r="AQ32" s="399"/>
      <c r="AR32" s="399"/>
      <c r="AS32" s="399"/>
      <c r="AT32" s="399"/>
      <c r="AU32" s="399"/>
      <c r="AV32" s="399"/>
      <c r="AW32" s="399"/>
      <c r="AX32" s="399"/>
      <c r="AY32" s="399"/>
      <c r="AZ32" s="399"/>
      <c r="BA32" s="399"/>
      <c r="BB32" s="399"/>
      <c r="BC32" s="399"/>
      <c r="BE32" s="399" t="s">
        <v>195</v>
      </c>
      <c r="BF32" s="399"/>
      <c r="BG32" s="399"/>
      <c r="BH32" s="399"/>
      <c r="BI32" s="399"/>
      <c r="BJ32" s="399"/>
      <c r="BK32" s="399"/>
      <c r="BL32" s="399"/>
      <c r="BM32" s="399"/>
      <c r="BN32" s="399"/>
      <c r="BO32" s="399"/>
      <c r="BP32" s="399"/>
      <c r="BQ32" s="399"/>
      <c r="BR32" s="399"/>
      <c r="BS32" s="399"/>
      <c r="BT32" s="399"/>
      <c r="BU32" s="399"/>
      <c r="BW32" s="399" t="s">
        <v>196</v>
      </c>
      <c r="BX32" s="399"/>
      <c r="BY32" s="399"/>
      <c r="BZ32" s="399"/>
      <c r="CA32" s="399"/>
      <c r="CB32" s="399"/>
      <c r="CC32" s="399"/>
      <c r="CD32" s="399"/>
      <c r="CE32" s="399"/>
      <c r="CF32" s="399"/>
      <c r="CG32" s="399"/>
      <c r="CH32" s="399"/>
      <c r="CI32" s="399"/>
      <c r="CJ32" s="399"/>
      <c r="CK32" s="399"/>
      <c r="CL32" s="399"/>
      <c r="CM32" s="399"/>
      <c r="CO32" s="399" t="s">
        <v>197</v>
      </c>
      <c r="CP32" s="399"/>
      <c r="CQ32" s="399"/>
      <c r="CR32" s="399"/>
      <c r="CS32" s="399"/>
      <c r="CT32" s="399"/>
      <c r="CU32" s="399"/>
      <c r="CV32" s="399"/>
      <c r="CW32" s="399"/>
      <c r="CX32" s="399"/>
      <c r="CY32" s="399"/>
      <c r="CZ32" s="399"/>
      <c r="DA32" s="399"/>
      <c r="DB32" s="399"/>
      <c r="DC32" s="399"/>
      <c r="DD32" s="399"/>
      <c r="DE32" s="399"/>
      <c r="DI32" s="198"/>
    </row>
    <row r="33" spans="1:113" ht="13.5" customHeight="1" x14ac:dyDescent="0.15">
      <c r="A33" s="175"/>
      <c r="B33" s="199"/>
      <c r="C33" s="419" t="s">
        <v>198</v>
      </c>
      <c r="D33" s="419"/>
      <c r="E33" s="384" t="s">
        <v>199</v>
      </c>
      <c r="F33" s="384"/>
      <c r="G33" s="384"/>
      <c r="H33" s="384"/>
      <c r="I33" s="384"/>
      <c r="J33" s="384"/>
      <c r="K33" s="384"/>
      <c r="L33" s="384"/>
      <c r="M33" s="384"/>
      <c r="N33" s="384"/>
      <c r="O33" s="384"/>
      <c r="P33" s="384"/>
      <c r="Q33" s="384"/>
      <c r="R33" s="384"/>
      <c r="S33" s="384"/>
      <c r="T33" s="200"/>
      <c r="U33" s="419" t="s">
        <v>200</v>
      </c>
      <c r="V33" s="419"/>
      <c r="W33" s="384" t="s">
        <v>201</v>
      </c>
      <c r="X33" s="384"/>
      <c r="Y33" s="384"/>
      <c r="Z33" s="384"/>
      <c r="AA33" s="384"/>
      <c r="AB33" s="384"/>
      <c r="AC33" s="384"/>
      <c r="AD33" s="384"/>
      <c r="AE33" s="384"/>
      <c r="AF33" s="384"/>
      <c r="AG33" s="384"/>
      <c r="AH33" s="384"/>
      <c r="AI33" s="384"/>
      <c r="AJ33" s="384"/>
      <c r="AK33" s="384"/>
      <c r="AL33" s="200"/>
      <c r="AM33" s="419" t="s">
        <v>200</v>
      </c>
      <c r="AN33" s="419"/>
      <c r="AO33" s="384" t="s">
        <v>199</v>
      </c>
      <c r="AP33" s="384"/>
      <c r="AQ33" s="384"/>
      <c r="AR33" s="384"/>
      <c r="AS33" s="384"/>
      <c r="AT33" s="384"/>
      <c r="AU33" s="384"/>
      <c r="AV33" s="384"/>
      <c r="AW33" s="384"/>
      <c r="AX33" s="384"/>
      <c r="AY33" s="384"/>
      <c r="AZ33" s="384"/>
      <c r="BA33" s="384"/>
      <c r="BB33" s="384"/>
      <c r="BC33" s="384"/>
      <c r="BD33" s="201"/>
      <c r="BE33" s="384" t="s">
        <v>202</v>
      </c>
      <c r="BF33" s="384"/>
      <c r="BG33" s="384" t="s">
        <v>203</v>
      </c>
      <c r="BH33" s="384"/>
      <c r="BI33" s="384"/>
      <c r="BJ33" s="384"/>
      <c r="BK33" s="384"/>
      <c r="BL33" s="384"/>
      <c r="BM33" s="384"/>
      <c r="BN33" s="384"/>
      <c r="BO33" s="384"/>
      <c r="BP33" s="384"/>
      <c r="BQ33" s="384"/>
      <c r="BR33" s="384"/>
      <c r="BS33" s="384"/>
      <c r="BT33" s="384"/>
      <c r="BU33" s="384"/>
      <c r="BV33" s="201"/>
      <c r="BW33" s="419" t="s">
        <v>202</v>
      </c>
      <c r="BX33" s="419"/>
      <c r="BY33" s="384" t="s">
        <v>204</v>
      </c>
      <c r="BZ33" s="384"/>
      <c r="CA33" s="384"/>
      <c r="CB33" s="384"/>
      <c r="CC33" s="384"/>
      <c r="CD33" s="384"/>
      <c r="CE33" s="384"/>
      <c r="CF33" s="384"/>
      <c r="CG33" s="384"/>
      <c r="CH33" s="384"/>
      <c r="CI33" s="384"/>
      <c r="CJ33" s="384"/>
      <c r="CK33" s="384"/>
      <c r="CL33" s="384"/>
      <c r="CM33" s="384"/>
      <c r="CN33" s="200"/>
      <c r="CO33" s="419" t="s">
        <v>198</v>
      </c>
      <c r="CP33" s="419"/>
      <c r="CQ33" s="384" t="s">
        <v>205</v>
      </c>
      <c r="CR33" s="384"/>
      <c r="CS33" s="384"/>
      <c r="CT33" s="384"/>
      <c r="CU33" s="384"/>
      <c r="CV33" s="384"/>
      <c r="CW33" s="384"/>
      <c r="CX33" s="384"/>
      <c r="CY33" s="384"/>
      <c r="CZ33" s="384"/>
      <c r="DA33" s="384"/>
      <c r="DB33" s="384"/>
      <c r="DC33" s="384"/>
      <c r="DD33" s="384"/>
      <c r="DE33" s="384"/>
      <c r="DF33" s="200"/>
      <c r="DG33" s="584" t="s">
        <v>206</v>
      </c>
      <c r="DH33" s="584"/>
      <c r="DI33" s="202"/>
    </row>
    <row r="34" spans="1:113" ht="32.25" customHeight="1" x14ac:dyDescent="0.15">
      <c r="A34" s="175"/>
      <c r="B34" s="199"/>
      <c r="C34" s="585">
        <f>IF(E34="","",1)</f>
        <v>1</v>
      </c>
      <c r="D34" s="585"/>
      <c r="E34" s="586" t="str">
        <f>IF('各会計、関係団体の財政状況及び健全化判断比率'!B7="","",'各会計、関係団体の財政状況及び健全化判断比率'!B7)</f>
        <v>一般会計</v>
      </c>
      <c r="F34" s="586"/>
      <c r="G34" s="586"/>
      <c r="H34" s="586"/>
      <c r="I34" s="586"/>
      <c r="J34" s="586"/>
      <c r="K34" s="586"/>
      <c r="L34" s="586"/>
      <c r="M34" s="586"/>
      <c r="N34" s="586"/>
      <c r="O34" s="586"/>
      <c r="P34" s="586"/>
      <c r="Q34" s="586"/>
      <c r="R34" s="586"/>
      <c r="S34" s="586"/>
      <c r="T34" s="175"/>
      <c r="U34" s="585">
        <f>IF(W34="","",MAX(C34:D43)+1)</f>
        <v>2</v>
      </c>
      <c r="V34" s="585"/>
      <c r="W34" s="586" t="str">
        <f>IF('各会計、関係団体の財政状況及び健全化判断比率'!B28="","",'各会計、関係団体の財政状況及び健全化判断比率'!B28)</f>
        <v>国民健康保険特別会計</v>
      </c>
      <c r="X34" s="586"/>
      <c r="Y34" s="586"/>
      <c r="Z34" s="586"/>
      <c r="AA34" s="586"/>
      <c r="AB34" s="586"/>
      <c r="AC34" s="586"/>
      <c r="AD34" s="586"/>
      <c r="AE34" s="586"/>
      <c r="AF34" s="586"/>
      <c r="AG34" s="586"/>
      <c r="AH34" s="586"/>
      <c r="AI34" s="586"/>
      <c r="AJ34" s="586"/>
      <c r="AK34" s="586"/>
      <c r="AL34" s="175"/>
      <c r="AM34" s="585">
        <f>IF(AO34="","",MAX(C34:D43,U34:V43)+1)</f>
        <v>6</v>
      </c>
      <c r="AN34" s="585"/>
      <c r="AO34" s="586" t="str">
        <f>IF('各会計、関係団体の財政状況及び健全化判断比率'!B32="","",'各会計、関係団体の財政状況及び健全化判断比率'!B32)</f>
        <v>水道事業会計</v>
      </c>
      <c r="AP34" s="586"/>
      <c r="AQ34" s="586"/>
      <c r="AR34" s="586"/>
      <c r="AS34" s="586"/>
      <c r="AT34" s="586"/>
      <c r="AU34" s="586"/>
      <c r="AV34" s="586"/>
      <c r="AW34" s="586"/>
      <c r="AX34" s="586"/>
      <c r="AY34" s="586"/>
      <c r="AZ34" s="586"/>
      <c r="BA34" s="586"/>
      <c r="BB34" s="586"/>
      <c r="BC34" s="586"/>
      <c r="BD34" s="175"/>
      <c r="BE34" s="585">
        <f>IF(BG34="","",MAX(C34:D43,U34:V43,AM34:AN43)+1)</f>
        <v>8</v>
      </c>
      <c r="BF34" s="585"/>
      <c r="BG34" s="586" t="str">
        <f>IF('各会計、関係団体の財政状況及び健全化判断比率'!B34="","",'各会計、関係団体の財政状況及び健全化判断比率'!B34)</f>
        <v>産業団地整備事業特別会計</v>
      </c>
      <c r="BH34" s="586"/>
      <c r="BI34" s="586"/>
      <c r="BJ34" s="586"/>
      <c r="BK34" s="586"/>
      <c r="BL34" s="586"/>
      <c r="BM34" s="586"/>
      <c r="BN34" s="586"/>
      <c r="BO34" s="586"/>
      <c r="BP34" s="586"/>
      <c r="BQ34" s="586"/>
      <c r="BR34" s="586"/>
      <c r="BS34" s="586"/>
      <c r="BT34" s="586"/>
      <c r="BU34" s="586"/>
      <c r="BV34" s="175"/>
      <c r="BW34" s="585">
        <f>IF(BY34="","",MAX(C34:D43,U34:V43,AM34:AN43,BE34:BF43)+1)</f>
        <v>9</v>
      </c>
      <c r="BX34" s="585"/>
      <c r="BY34" s="586" t="str">
        <f>IF('各会計、関係団体の財政状況及び健全化判断比率'!B68="","",'各会計、関係団体の財政状況及び健全化判断比率'!B68)</f>
        <v>西諸広域行政事務組合</v>
      </c>
      <c r="BZ34" s="586"/>
      <c r="CA34" s="586"/>
      <c r="CB34" s="586"/>
      <c r="CC34" s="586"/>
      <c r="CD34" s="586"/>
      <c r="CE34" s="586"/>
      <c r="CF34" s="586"/>
      <c r="CG34" s="586"/>
      <c r="CH34" s="586"/>
      <c r="CI34" s="586"/>
      <c r="CJ34" s="586"/>
      <c r="CK34" s="586"/>
      <c r="CL34" s="586"/>
      <c r="CM34" s="586"/>
      <c r="CN34" s="175"/>
      <c r="CO34" s="585" t="str">
        <f>IF(CQ34="","",MAX(C34:D43,U34:V43,AM34:AN43,BE34:BF43,BW34:BX43)+1)</f>
        <v/>
      </c>
      <c r="CP34" s="585"/>
      <c r="CQ34" s="586" t="str">
        <f>IF('各会計、関係団体の財政状況及び健全化判断比率'!BS7="","",'各会計、関係団体の財政状況及び健全化判断比率'!BS7)</f>
        <v/>
      </c>
      <c r="CR34" s="586"/>
      <c r="CS34" s="586"/>
      <c r="CT34" s="586"/>
      <c r="CU34" s="586"/>
      <c r="CV34" s="586"/>
      <c r="CW34" s="586"/>
      <c r="CX34" s="586"/>
      <c r="CY34" s="586"/>
      <c r="CZ34" s="586"/>
      <c r="DA34" s="586"/>
      <c r="DB34" s="586"/>
      <c r="DC34" s="586"/>
      <c r="DD34" s="586"/>
      <c r="DE34" s="586"/>
      <c r="DG34" s="587" t="str">
        <f>IF('各会計、関係団体の財政状況及び健全化判断比率'!BR7="","",'各会計、関係団体の財政状況及び健全化判断比率'!BR7)</f>
        <v/>
      </c>
      <c r="DH34" s="587"/>
      <c r="DI34" s="202"/>
    </row>
    <row r="35" spans="1:113" ht="32.25" customHeight="1" x14ac:dyDescent="0.15">
      <c r="A35" s="175"/>
      <c r="B35" s="199"/>
      <c r="C35" s="585" t="str">
        <f>IF(E35="","",C34+1)</f>
        <v/>
      </c>
      <c r="D35" s="585"/>
      <c r="E35" s="586" t="str">
        <f>IF('各会計、関係団体の財政状況及び健全化判断比率'!B8="","",'各会計、関係団体の財政状況及び健全化判断比率'!B8)</f>
        <v/>
      </c>
      <c r="F35" s="586"/>
      <c r="G35" s="586"/>
      <c r="H35" s="586"/>
      <c r="I35" s="586"/>
      <c r="J35" s="586"/>
      <c r="K35" s="586"/>
      <c r="L35" s="586"/>
      <c r="M35" s="586"/>
      <c r="N35" s="586"/>
      <c r="O35" s="586"/>
      <c r="P35" s="586"/>
      <c r="Q35" s="586"/>
      <c r="R35" s="586"/>
      <c r="S35" s="586"/>
      <c r="T35" s="175"/>
      <c r="U35" s="585">
        <f>IF(W35="","",U34+1)</f>
        <v>3</v>
      </c>
      <c r="V35" s="585"/>
      <c r="W35" s="586" t="str">
        <f>IF('各会計、関係団体の財政状況及び健全化判断比率'!B29="","",'各会計、関係団体の財政状況及び健全化判断比率'!B29)</f>
        <v>介護保険特別会計（保険事業勘定）</v>
      </c>
      <c r="X35" s="586"/>
      <c r="Y35" s="586"/>
      <c r="Z35" s="586"/>
      <c r="AA35" s="586"/>
      <c r="AB35" s="586"/>
      <c r="AC35" s="586"/>
      <c r="AD35" s="586"/>
      <c r="AE35" s="586"/>
      <c r="AF35" s="586"/>
      <c r="AG35" s="586"/>
      <c r="AH35" s="586"/>
      <c r="AI35" s="586"/>
      <c r="AJ35" s="586"/>
      <c r="AK35" s="586"/>
      <c r="AL35" s="175"/>
      <c r="AM35" s="585">
        <f t="shared" ref="AM35:AM43" si="0">IF(AO35="","",AM34+1)</f>
        <v>7</v>
      </c>
      <c r="AN35" s="585"/>
      <c r="AO35" s="586" t="str">
        <f>IF('各会計、関係団体の財政状況及び健全化判断比率'!B33="","",'各会計、関係団体の財政状況及び健全化判断比率'!B33)</f>
        <v>病院事業会計</v>
      </c>
      <c r="AP35" s="586"/>
      <c r="AQ35" s="586"/>
      <c r="AR35" s="586"/>
      <c r="AS35" s="586"/>
      <c r="AT35" s="586"/>
      <c r="AU35" s="586"/>
      <c r="AV35" s="586"/>
      <c r="AW35" s="586"/>
      <c r="AX35" s="586"/>
      <c r="AY35" s="586"/>
      <c r="AZ35" s="586"/>
      <c r="BA35" s="586"/>
      <c r="BB35" s="586"/>
      <c r="BC35" s="586"/>
      <c r="BD35" s="175"/>
      <c r="BE35" s="585" t="str">
        <f t="shared" ref="BE35:BE43" si="1">IF(BG35="","",BE34+1)</f>
        <v/>
      </c>
      <c r="BF35" s="585"/>
      <c r="BG35" s="586"/>
      <c r="BH35" s="586"/>
      <c r="BI35" s="586"/>
      <c r="BJ35" s="586"/>
      <c r="BK35" s="586"/>
      <c r="BL35" s="586"/>
      <c r="BM35" s="586"/>
      <c r="BN35" s="586"/>
      <c r="BO35" s="586"/>
      <c r="BP35" s="586"/>
      <c r="BQ35" s="586"/>
      <c r="BR35" s="586"/>
      <c r="BS35" s="586"/>
      <c r="BT35" s="586"/>
      <c r="BU35" s="586"/>
      <c r="BV35" s="175"/>
      <c r="BW35" s="585">
        <f t="shared" ref="BW35:BW43" si="2">IF(BY35="","",BW34+1)</f>
        <v>10</v>
      </c>
      <c r="BX35" s="585"/>
      <c r="BY35" s="586" t="str">
        <f>IF('各会計、関係団体の財政状況及び健全化判断比率'!B69="","",'各会計、関係団体の財政状況及び健全化判断比率'!B69)</f>
        <v>宮崎県後期高齢者医療広域連合　一般会計</v>
      </c>
      <c r="BZ35" s="586"/>
      <c r="CA35" s="586"/>
      <c r="CB35" s="586"/>
      <c r="CC35" s="586"/>
      <c r="CD35" s="586"/>
      <c r="CE35" s="586"/>
      <c r="CF35" s="586"/>
      <c r="CG35" s="586"/>
      <c r="CH35" s="586"/>
      <c r="CI35" s="586"/>
      <c r="CJ35" s="586"/>
      <c r="CK35" s="586"/>
      <c r="CL35" s="586"/>
      <c r="CM35" s="586"/>
      <c r="CN35" s="175"/>
      <c r="CO35" s="585" t="str">
        <f t="shared" ref="CO35:CO43" si="3">IF(CQ35="","",CO34+1)</f>
        <v/>
      </c>
      <c r="CP35" s="585"/>
      <c r="CQ35" s="586" t="str">
        <f>IF('各会計、関係団体の財政状況及び健全化判断比率'!BS8="","",'各会計、関係団体の財政状況及び健全化判断比率'!BS8)</f>
        <v/>
      </c>
      <c r="CR35" s="586"/>
      <c r="CS35" s="586"/>
      <c r="CT35" s="586"/>
      <c r="CU35" s="586"/>
      <c r="CV35" s="586"/>
      <c r="CW35" s="586"/>
      <c r="CX35" s="586"/>
      <c r="CY35" s="586"/>
      <c r="CZ35" s="586"/>
      <c r="DA35" s="586"/>
      <c r="DB35" s="586"/>
      <c r="DC35" s="586"/>
      <c r="DD35" s="586"/>
      <c r="DE35" s="586"/>
      <c r="DG35" s="587" t="str">
        <f>IF('各会計、関係団体の財政状況及び健全化判断比率'!BR8="","",'各会計、関係団体の財政状況及び健全化判断比率'!BR8)</f>
        <v/>
      </c>
      <c r="DH35" s="587"/>
      <c r="DI35" s="202"/>
    </row>
    <row r="36" spans="1:113" ht="32.25" customHeight="1" x14ac:dyDescent="0.15">
      <c r="A36" s="175"/>
      <c r="B36" s="199"/>
      <c r="C36" s="585" t="str">
        <f>IF(E36="","",C35+1)</f>
        <v/>
      </c>
      <c r="D36" s="585"/>
      <c r="E36" s="586" t="str">
        <f>IF('各会計、関係団体の財政状況及び健全化判断比率'!B9="","",'各会計、関係団体の財政状況及び健全化判断比率'!B9)</f>
        <v/>
      </c>
      <c r="F36" s="586"/>
      <c r="G36" s="586"/>
      <c r="H36" s="586"/>
      <c r="I36" s="586"/>
      <c r="J36" s="586"/>
      <c r="K36" s="586"/>
      <c r="L36" s="586"/>
      <c r="M36" s="586"/>
      <c r="N36" s="586"/>
      <c r="O36" s="586"/>
      <c r="P36" s="586"/>
      <c r="Q36" s="586"/>
      <c r="R36" s="586"/>
      <c r="S36" s="586"/>
      <c r="T36" s="175"/>
      <c r="U36" s="585">
        <f t="shared" ref="U36:U43" si="4">IF(W36="","",U35+1)</f>
        <v>4</v>
      </c>
      <c r="V36" s="585"/>
      <c r="W36" s="586" t="str">
        <f>IF('各会計、関係団体の財政状況及び健全化判断比率'!B30="","",'各会計、関係団体の財政状況及び健全化判断比率'!B30)</f>
        <v>介護保険特別会計（介護サービス事業勘定）</v>
      </c>
      <c r="X36" s="586"/>
      <c r="Y36" s="586"/>
      <c r="Z36" s="586"/>
      <c r="AA36" s="586"/>
      <c r="AB36" s="586"/>
      <c r="AC36" s="586"/>
      <c r="AD36" s="586"/>
      <c r="AE36" s="586"/>
      <c r="AF36" s="586"/>
      <c r="AG36" s="586"/>
      <c r="AH36" s="586"/>
      <c r="AI36" s="586"/>
      <c r="AJ36" s="586"/>
      <c r="AK36" s="586"/>
      <c r="AL36" s="175"/>
      <c r="AM36" s="585" t="str">
        <f t="shared" si="0"/>
        <v/>
      </c>
      <c r="AN36" s="585"/>
      <c r="AO36" s="586"/>
      <c r="AP36" s="586"/>
      <c r="AQ36" s="586"/>
      <c r="AR36" s="586"/>
      <c r="AS36" s="586"/>
      <c r="AT36" s="586"/>
      <c r="AU36" s="586"/>
      <c r="AV36" s="586"/>
      <c r="AW36" s="586"/>
      <c r="AX36" s="586"/>
      <c r="AY36" s="586"/>
      <c r="AZ36" s="586"/>
      <c r="BA36" s="586"/>
      <c r="BB36" s="586"/>
      <c r="BC36" s="586"/>
      <c r="BD36" s="175"/>
      <c r="BE36" s="585" t="str">
        <f t="shared" si="1"/>
        <v/>
      </c>
      <c r="BF36" s="585"/>
      <c r="BG36" s="586"/>
      <c r="BH36" s="586"/>
      <c r="BI36" s="586"/>
      <c r="BJ36" s="586"/>
      <c r="BK36" s="586"/>
      <c r="BL36" s="586"/>
      <c r="BM36" s="586"/>
      <c r="BN36" s="586"/>
      <c r="BO36" s="586"/>
      <c r="BP36" s="586"/>
      <c r="BQ36" s="586"/>
      <c r="BR36" s="586"/>
      <c r="BS36" s="586"/>
      <c r="BT36" s="586"/>
      <c r="BU36" s="586"/>
      <c r="BV36" s="175"/>
      <c r="BW36" s="585">
        <f t="shared" si="2"/>
        <v>11</v>
      </c>
      <c r="BX36" s="585"/>
      <c r="BY36" s="586" t="str">
        <f>IF('各会計、関係団体の財政状況及び健全化判断比率'!B70="","",'各会計、関係団体の財政状況及び健全化判断比率'!B70)</f>
        <v>宮崎県後期高齢者医療広域連合　後期高齢者医療特別会計</v>
      </c>
      <c r="BZ36" s="586"/>
      <c r="CA36" s="586"/>
      <c r="CB36" s="586"/>
      <c r="CC36" s="586"/>
      <c r="CD36" s="586"/>
      <c r="CE36" s="586"/>
      <c r="CF36" s="586"/>
      <c r="CG36" s="586"/>
      <c r="CH36" s="586"/>
      <c r="CI36" s="586"/>
      <c r="CJ36" s="586"/>
      <c r="CK36" s="586"/>
      <c r="CL36" s="586"/>
      <c r="CM36" s="586"/>
      <c r="CN36" s="175"/>
      <c r="CO36" s="585" t="str">
        <f t="shared" si="3"/>
        <v/>
      </c>
      <c r="CP36" s="585"/>
      <c r="CQ36" s="586" t="str">
        <f>IF('各会計、関係団体の財政状況及び健全化判断比率'!BS9="","",'各会計、関係団体の財政状況及び健全化判断比率'!BS9)</f>
        <v/>
      </c>
      <c r="CR36" s="586"/>
      <c r="CS36" s="586"/>
      <c r="CT36" s="586"/>
      <c r="CU36" s="586"/>
      <c r="CV36" s="586"/>
      <c r="CW36" s="586"/>
      <c r="CX36" s="586"/>
      <c r="CY36" s="586"/>
      <c r="CZ36" s="586"/>
      <c r="DA36" s="586"/>
      <c r="DB36" s="586"/>
      <c r="DC36" s="586"/>
      <c r="DD36" s="586"/>
      <c r="DE36" s="586"/>
      <c r="DG36" s="587" t="str">
        <f>IF('各会計、関係団体の財政状況及び健全化判断比率'!BR9="","",'各会計、関係団体の財政状況及び健全化判断比率'!BR9)</f>
        <v/>
      </c>
      <c r="DH36" s="587"/>
      <c r="DI36" s="202"/>
    </row>
    <row r="37" spans="1:113" ht="32.25" customHeight="1" x14ac:dyDescent="0.15">
      <c r="A37" s="175"/>
      <c r="B37" s="199"/>
      <c r="C37" s="585" t="str">
        <f>IF(E37="","",C36+1)</f>
        <v/>
      </c>
      <c r="D37" s="585"/>
      <c r="E37" s="586" t="str">
        <f>IF('各会計、関係団体の財政状況及び健全化判断比率'!B10="","",'各会計、関係団体の財政状況及び健全化判断比率'!B10)</f>
        <v/>
      </c>
      <c r="F37" s="586"/>
      <c r="G37" s="586"/>
      <c r="H37" s="586"/>
      <c r="I37" s="586"/>
      <c r="J37" s="586"/>
      <c r="K37" s="586"/>
      <c r="L37" s="586"/>
      <c r="M37" s="586"/>
      <c r="N37" s="586"/>
      <c r="O37" s="586"/>
      <c r="P37" s="586"/>
      <c r="Q37" s="586"/>
      <c r="R37" s="586"/>
      <c r="S37" s="586"/>
      <c r="T37" s="175"/>
      <c r="U37" s="585">
        <f t="shared" si="4"/>
        <v>5</v>
      </c>
      <c r="V37" s="585"/>
      <c r="W37" s="586" t="str">
        <f>IF('各会計、関係団体の財政状況及び健全化判断比率'!B31="","",'各会計、関係団体の財政状況及び健全化判断比率'!B31)</f>
        <v>後期高齢者医療特別会計</v>
      </c>
      <c r="X37" s="586"/>
      <c r="Y37" s="586"/>
      <c r="Z37" s="586"/>
      <c r="AA37" s="586"/>
      <c r="AB37" s="586"/>
      <c r="AC37" s="586"/>
      <c r="AD37" s="586"/>
      <c r="AE37" s="586"/>
      <c r="AF37" s="586"/>
      <c r="AG37" s="586"/>
      <c r="AH37" s="586"/>
      <c r="AI37" s="586"/>
      <c r="AJ37" s="586"/>
      <c r="AK37" s="586"/>
      <c r="AL37" s="175"/>
      <c r="AM37" s="585" t="str">
        <f t="shared" si="0"/>
        <v/>
      </c>
      <c r="AN37" s="585"/>
      <c r="AO37" s="586"/>
      <c r="AP37" s="586"/>
      <c r="AQ37" s="586"/>
      <c r="AR37" s="586"/>
      <c r="AS37" s="586"/>
      <c r="AT37" s="586"/>
      <c r="AU37" s="586"/>
      <c r="AV37" s="586"/>
      <c r="AW37" s="586"/>
      <c r="AX37" s="586"/>
      <c r="AY37" s="586"/>
      <c r="AZ37" s="586"/>
      <c r="BA37" s="586"/>
      <c r="BB37" s="586"/>
      <c r="BC37" s="586"/>
      <c r="BD37" s="175"/>
      <c r="BE37" s="585" t="str">
        <f t="shared" si="1"/>
        <v/>
      </c>
      <c r="BF37" s="585"/>
      <c r="BG37" s="586"/>
      <c r="BH37" s="586"/>
      <c r="BI37" s="586"/>
      <c r="BJ37" s="586"/>
      <c r="BK37" s="586"/>
      <c r="BL37" s="586"/>
      <c r="BM37" s="586"/>
      <c r="BN37" s="586"/>
      <c r="BO37" s="586"/>
      <c r="BP37" s="586"/>
      <c r="BQ37" s="586"/>
      <c r="BR37" s="586"/>
      <c r="BS37" s="586"/>
      <c r="BT37" s="586"/>
      <c r="BU37" s="586"/>
      <c r="BV37" s="175"/>
      <c r="BW37" s="585">
        <f t="shared" si="2"/>
        <v>12</v>
      </c>
      <c r="BX37" s="585"/>
      <c r="BY37" s="586" t="str">
        <f>IF('各会計、関係団体の財政状況及び健全化判断比率'!B71="","",'各会計、関係団体の財政状況及び健全化判断比率'!B71)</f>
        <v>宮崎県市町村総合事務組合　自治会館管理運営特別会計</v>
      </c>
      <c r="BZ37" s="586"/>
      <c r="CA37" s="586"/>
      <c r="CB37" s="586"/>
      <c r="CC37" s="586"/>
      <c r="CD37" s="586"/>
      <c r="CE37" s="586"/>
      <c r="CF37" s="586"/>
      <c r="CG37" s="586"/>
      <c r="CH37" s="586"/>
      <c r="CI37" s="586"/>
      <c r="CJ37" s="586"/>
      <c r="CK37" s="586"/>
      <c r="CL37" s="586"/>
      <c r="CM37" s="586"/>
      <c r="CN37" s="175"/>
      <c r="CO37" s="585" t="str">
        <f t="shared" si="3"/>
        <v/>
      </c>
      <c r="CP37" s="585"/>
      <c r="CQ37" s="586" t="str">
        <f>IF('各会計、関係団体の財政状況及び健全化判断比率'!BS10="","",'各会計、関係団体の財政状況及び健全化判断比率'!BS10)</f>
        <v/>
      </c>
      <c r="CR37" s="586"/>
      <c r="CS37" s="586"/>
      <c r="CT37" s="586"/>
      <c r="CU37" s="586"/>
      <c r="CV37" s="586"/>
      <c r="CW37" s="586"/>
      <c r="CX37" s="586"/>
      <c r="CY37" s="586"/>
      <c r="CZ37" s="586"/>
      <c r="DA37" s="586"/>
      <c r="DB37" s="586"/>
      <c r="DC37" s="586"/>
      <c r="DD37" s="586"/>
      <c r="DE37" s="586"/>
      <c r="DG37" s="587" t="str">
        <f>IF('各会計、関係団体の財政状況及び健全化判断比率'!BR10="","",'各会計、関係団体の財政状況及び健全化判断比率'!BR10)</f>
        <v/>
      </c>
      <c r="DH37" s="587"/>
      <c r="DI37" s="202"/>
    </row>
    <row r="38" spans="1:113" ht="32.25" customHeight="1" x14ac:dyDescent="0.15">
      <c r="A38" s="175"/>
      <c r="B38" s="199"/>
      <c r="C38" s="585" t="str">
        <f t="shared" ref="C38:C43" si="5">IF(E38="","",C37+1)</f>
        <v/>
      </c>
      <c r="D38" s="585"/>
      <c r="E38" s="586" t="str">
        <f>IF('各会計、関係団体の財政状況及び健全化判断比率'!B11="","",'各会計、関係団体の財政状況及び健全化判断比率'!B11)</f>
        <v/>
      </c>
      <c r="F38" s="586"/>
      <c r="G38" s="586"/>
      <c r="H38" s="586"/>
      <c r="I38" s="586"/>
      <c r="J38" s="586"/>
      <c r="K38" s="586"/>
      <c r="L38" s="586"/>
      <c r="M38" s="586"/>
      <c r="N38" s="586"/>
      <c r="O38" s="586"/>
      <c r="P38" s="586"/>
      <c r="Q38" s="586"/>
      <c r="R38" s="586"/>
      <c r="S38" s="586"/>
      <c r="T38" s="175"/>
      <c r="U38" s="585" t="str">
        <f t="shared" si="4"/>
        <v/>
      </c>
      <c r="V38" s="585"/>
      <c r="W38" s="586"/>
      <c r="X38" s="586"/>
      <c r="Y38" s="586"/>
      <c r="Z38" s="586"/>
      <c r="AA38" s="586"/>
      <c r="AB38" s="586"/>
      <c r="AC38" s="586"/>
      <c r="AD38" s="586"/>
      <c r="AE38" s="586"/>
      <c r="AF38" s="586"/>
      <c r="AG38" s="586"/>
      <c r="AH38" s="586"/>
      <c r="AI38" s="586"/>
      <c r="AJ38" s="586"/>
      <c r="AK38" s="586"/>
      <c r="AL38" s="175"/>
      <c r="AM38" s="585" t="str">
        <f t="shared" si="0"/>
        <v/>
      </c>
      <c r="AN38" s="585"/>
      <c r="AO38" s="586"/>
      <c r="AP38" s="586"/>
      <c r="AQ38" s="586"/>
      <c r="AR38" s="586"/>
      <c r="AS38" s="586"/>
      <c r="AT38" s="586"/>
      <c r="AU38" s="586"/>
      <c r="AV38" s="586"/>
      <c r="AW38" s="586"/>
      <c r="AX38" s="586"/>
      <c r="AY38" s="586"/>
      <c r="AZ38" s="586"/>
      <c r="BA38" s="586"/>
      <c r="BB38" s="586"/>
      <c r="BC38" s="586"/>
      <c r="BD38" s="175"/>
      <c r="BE38" s="585" t="str">
        <f t="shared" si="1"/>
        <v/>
      </c>
      <c r="BF38" s="585"/>
      <c r="BG38" s="586"/>
      <c r="BH38" s="586"/>
      <c r="BI38" s="586"/>
      <c r="BJ38" s="586"/>
      <c r="BK38" s="586"/>
      <c r="BL38" s="586"/>
      <c r="BM38" s="586"/>
      <c r="BN38" s="586"/>
      <c r="BO38" s="586"/>
      <c r="BP38" s="586"/>
      <c r="BQ38" s="586"/>
      <c r="BR38" s="586"/>
      <c r="BS38" s="586"/>
      <c r="BT38" s="586"/>
      <c r="BU38" s="586"/>
      <c r="BV38" s="175"/>
      <c r="BW38" s="585" t="str">
        <f t="shared" si="2"/>
        <v/>
      </c>
      <c r="BX38" s="585"/>
      <c r="BY38" s="586" t="str">
        <f>IF('各会計、関係団体の財政状況及び健全化判断比率'!B72="","",'各会計、関係団体の財政状況及び健全化判断比率'!B72)</f>
        <v/>
      </c>
      <c r="BZ38" s="586"/>
      <c r="CA38" s="586"/>
      <c r="CB38" s="586"/>
      <c r="CC38" s="586"/>
      <c r="CD38" s="586"/>
      <c r="CE38" s="586"/>
      <c r="CF38" s="586"/>
      <c r="CG38" s="586"/>
      <c r="CH38" s="586"/>
      <c r="CI38" s="586"/>
      <c r="CJ38" s="586"/>
      <c r="CK38" s="586"/>
      <c r="CL38" s="586"/>
      <c r="CM38" s="586"/>
      <c r="CN38" s="175"/>
      <c r="CO38" s="585" t="str">
        <f t="shared" si="3"/>
        <v/>
      </c>
      <c r="CP38" s="585"/>
      <c r="CQ38" s="586" t="str">
        <f>IF('各会計、関係団体の財政状況及び健全化判断比率'!BS11="","",'各会計、関係団体の財政状況及び健全化判断比率'!BS11)</f>
        <v/>
      </c>
      <c r="CR38" s="586"/>
      <c r="CS38" s="586"/>
      <c r="CT38" s="586"/>
      <c r="CU38" s="586"/>
      <c r="CV38" s="586"/>
      <c r="CW38" s="586"/>
      <c r="CX38" s="586"/>
      <c r="CY38" s="586"/>
      <c r="CZ38" s="586"/>
      <c r="DA38" s="586"/>
      <c r="DB38" s="586"/>
      <c r="DC38" s="586"/>
      <c r="DD38" s="586"/>
      <c r="DE38" s="586"/>
      <c r="DG38" s="587" t="str">
        <f>IF('各会計、関係団体の財政状況及び健全化判断比率'!BR11="","",'各会計、関係団体の財政状況及び健全化判断比率'!BR11)</f>
        <v/>
      </c>
      <c r="DH38" s="587"/>
      <c r="DI38" s="202"/>
    </row>
    <row r="39" spans="1:113" ht="32.25" customHeight="1" x14ac:dyDescent="0.15">
      <c r="A39" s="175"/>
      <c r="B39" s="199"/>
      <c r="C39" s="585" t="str">
        <f t="shared" si="5"/>
        <v/>
      </c>
      <c r="D39" s="585"/>
      <c r="E39" s="586" t="str">
        <f>IF('各会計、関係団体の財政状況及び健全化判断比率'!B12="","",'各会計、関係団体の財政状況及び健全化判断比率'!B12)</f>
        <v/>
      </c>
      <c r="F39" s="586"/>
      <c r="G39" s="586"/>
      <c r="H39" s="586"/>
      <c r="I39" s="586"/>
      <c r="J39" s="586"/>
      <c r="K39" s="586"/>
      <c r="L39" s="586"/>
      <c r="M39" s="586"/>
      <c r="N39" s="586"/>
      <c r="O39" s="586"/>
      <c r="P39" s="586"/>
      <c r="Q39" s="586"/>
      <c r="R39" s="586"/>
      <c r="S39" s="586"/>
      <c r="T39" s="175"/>
      <c r="U39" s="585" t="str">
        <f t="shared" si="4"/>
        <v/>
      </c>
      <c r="V39" s="585"/>
      <c r="W39" s="586"/>
      <c r="X39" s="586"/>
      <c r="Y39" s="586"/>
      <c r="Z39" s="586"/>
      <c r="AA39" s="586"/>
      <c r="AB39" s="586"/>
      <c r="AC39" s="586"/>
      <c r="AD39" s="586"/>
      <c r="AE39" s="586"/>
      <c r="AF39" s="586"/>
      <c r="AG39" s="586"/>
      <c r="AH39" s="586"/>
      <c r="AI39" s="586"/>
      <c r="AJ39" s="586"/>
      <c r="AK39" s="586"/>
      <c r="AL39" s="175"/>
      <c r="AM39" s="585" t="str">
        <f t="shared" si="0"/>
        <v/>
      </c>
      <c r="AN39" s="585"/>
      <c r="AO39" s="586"/>
      <c r="AP39" s="586"/>
      <c r="AQ39" s="586"/>
      <c r="AR39" s="586"/>
      <c r="AS39" s="586"/>
      <c r="AT39" s="586"/>
      <c r="AU39" s="586"/>
      <c r="AV39" s="586"/>
      <c r="AW39" s="586"/>
      <c r="AX39" s="586"/>
      <c r="AY39" s="586"/>
      <c r="AZ39" s="586"/>
      <c r="BA39" s="586"/>
      <c r="BB39" s="586"/>
      <c r="BC39" s="586"/>
      <c r="BD39" s="175"/>
      <c r="BE39" s="585" t="str">
        <f t="shared" si="1"/>
        <v/>
      </c>
      <c r="BF39" s="585"/>
      <c r="BG39" s="586"/>
      <c r="BH39" s="586"/>
      <c r="BI39" s="586"/>
      <c r="BJ39" s="586"/>
      <c r="BK39" s="586"/>
      <c r="BL39" s="586"/>
      <c r="BM39" s="586"/>
      <c r="BN39" s="586"/>
      <c r="BO39" s="586"/>
      <c r="BP39" s="586"/>
      <c r="BQ39" s="586"/>
      <c r="BR39" s="586"/>
      <c r="BS39" s="586"/>
      <c r="BT39" s="586"/>
      <c r="BU39" s="586"/>
      <c r="BV39" s="175"/>
      <c r="BW39" s="585" t="str">
        <f t="shared" si="2"/>
        <v/>
      </c>
      <c r="BX39" s="585"/>
      <c r="BY39" s="586" t="str">
        <f>IF('各会計、関係団体の財政状況及び健全化判断比率'!B73="","",'各会計、関係団体の財政状況及び健全化判断比率'!B73)</f>
        <v/>
      </c>
      <c r="BZ39" s="586"/>
      <c r="CA39" s="586"/>
      <c r="CB39" s="586"/>
      <c r="CC39" s="586"/>
      <c r="CD39" s="586"/>
      <c r="CE39" s="586"/>
      <c r="CF39" s="586"/>
      <c r="CG39" s="586"/>
      <c r="CH39" s="586"/>
      <c r="CI39" s="586"/>
      <c r="CJ39" s="586"/>
      <c r="CK39" s="586"/>
      <c r="CL39" s="586"/>
      <c r="CM39" s="586"/>
      <c r="CN39" s="175"/>
      <c r="CO39" s="585" t="str">
        <f t="shared" si="3"/>
        <v/>
      </c>
      <c r="CP39" s="585"/>
      <c r="CQ39" s="586" t="str">
        <f>IF('各会計、関係団体の財政状況及び健全化判断比率'!BS12="","",'各会計、関係団体の財政状況及び健全化判断比率'!BS12)</f>
        <v/>
      </c>
      <c r="CR39" s="586"/>
      <c r="CS39" s="586"/>
      <c r="CT39" s="586"/>
      <c r="CU39" s="586"/>
      <c r="CV39" s="586"/>
      <c r="CW39" s="586"/>
      <c r="CX39" s="586"/>
      <c r="CY39" s="586"/>
      <c r="CZ39" s="586"/>
      <c r="DA39" s="586"/>
      <c r="DB39" s="586"/>
      <c r="DC39" s="586"/>
      <c r="DD39" s="586"/>
      <c r="DE39" s="586"/>
      <c r="DG39" s="587" t="str">
        <f>IF('各会計、関係団体の財政状況及び健全化判断比率'!BR12="","",'各会計、関係団体の財政状況及び健全化判断比率'!BR12)</f>
        <v/>
      </c>
      <c r="DH39" s="587"/>
      <c r="DI39" s="202"/>
    </row>
    <row r="40" spans="1:113" ht="32.25" customHeight="1" x14ac:dyDescent="0.15">
      <c r="A40" s="175"/>
      <c r="B40" s="199"/>
      <c r="C40" s="585" t="str">
        <f t="shared" si="5"/>
        <v/>
      </c>
      <c r="D40" s="585"/>
      <c r="E40" s="586" t="str">
        <f>IF('各会計、関係団体の財政状況及び健全化判断比率'!B13="","",'各会計、関係団体の財政状況及び健全化判断比率'!B13)</f>
        <v/>
      </c>
      <c r="F40" s="586"/>
      <c r="G40" s="586"/>
      <c r="H40" s="586"/>
      <c r="I40" s="586"/>
      <c r="J40" s="586"/>
      <c r="K40" s="586"/>
      <c r="L40" s="586"/>
      <c r="M40" s="586"/>
      <c r="N40" s="586"/>
      <c r="O40" s="586"/>
      <c r="P40" s="586"/>
      <c r="Q40" s="586"/>
      <c r="R40" s="586"/>
      <c r="S40" s="586"/>
      <c r="T40" s="175"/>
      <c r="U40" s="585" t="str">
        <f t="shared" si="4"/>
        <v/>
      </c>
      <c r="V40" s="585"/>
      <c r="W40" s="586"/>
      <c r="X40" s="586"/>
      <c r="Y40" s="586"/>
      <c r="Z40" s="586"/>
      <c r="AA40" s="586"/>
      <c r="AB40" s="586"/>
      <c r="AC40" s="586"/>
      <c r="AD40" s="586"/>
      <c r="AE40" s="586"/>
      <c r="AF40" s="586"/>
      <c r="AG40" s="586"/>
      <c r="AH40" s="586"/>
      <c r="AI40" s="586"/>
      <c r="AJ40" s="586"/>
      <c r="AK40" s="586"/>
      <c r="AL40" s="175"/>
      <c r="AM40" s="585" t="str">
        <f t="shared" si="0"/>
        <v/>
      </c>
      <c r="AN40" s="585"/>
      <c r="AO40" s="586"/>
      <c r="AP40" s="586"/>
      <c r="AQ40" s="586"/>
      <c r="AR40" s="586"/>
      <c r="AS40" s="586"/>
      <c r="AT40" s="586"/>
      <c r="AU40" s="586"/>
      <c r="AV40" s="586"/>
      <c r="AW40" s="586"/>
      <c r="AX40" s="586"/>
      <c r="AY40" s="586"/>
      <c r="AZ40" s="586"/>
      <c r="BA40" s="586"/>
      <c r="BB40" s="586"/>
      <c r="BC40" s="586"/>
      <c r="BD40" s="175"/>
      <c r="BE40" s="585" t="str">
        <f t="shared" si="1"/>
        <v/>
      </c>
      <c r="BF40" s="585"/>
      <c r="BG40" s="586"/>
      <c r="BH40" s="586"/>
      <c r="BI40" s="586"/>
      <c r="BJ40" s="586"/>
      <c r="BK40" s="586"/>
      <c r="BL40" s="586"/>
      <c r="BM40" s="586"/>
      <c r="BN40" s="586"/>
      <c r="BO40" s="586"/>
      <c r="BP40" s="586"/>
      <c r="BQ40" s="586"/>
      <c r="BR40" s="586"/>
      <c r="BS40" s="586"/>
      <c r="BT40" s="586"/>
      <c r="BU40" s="586"/>
      <c r="BV40" s="175"/>
      <c r="BW40" s="585" t="str">
        <f t="shared" si="2"/>
        <v/>
      </c>
      <c r="BX40" s="585"/>
      <c r="BY40" s="586" t="str">
        <f>IF('各会計、関係団体の財政状況及び健全化判断比率'!B74="","",'各会計、関係団体の財政状況及び健全化判断比率'!B74)</f>
        <v/>
      </c>
      <c r="BZ40" s="586"/>
      <c r="CA40" s="586"/>
      <c r="CB40" s="586"/>
      <c r="CC40" s="586"/>
      <c r="CD40" s="586"/>
      <c r="CE40" s="586"/>
      <c r="CF40" s="586"/>
      <c r="CG40" s="586"/>
      <c r="CH40" s="586"/>
      <c r="CI40" s="586"/>
      <c r="CJ40" s="586"/>
      <c r="CK40" s="586"/>
      <c r="CL40" s="586"/>
      <c r="CM40" s="586"/>
      <c r="CN40" s="175"/>
      <c r="CO40" s="585" t="str">
        <f t="shared" si="3"/>
        <v/>
      </c>
      <c r="CP40" s="585"/>
      <c r="CQ40" s="586" t="str">
        <f>IF('各会計、関係団体の財政状況及び健全化判断比率'!BS13="","",'各会計、関係団体の財政状況及び健全化判断比率'!BS13)</f>
        <v/>
      </c>
      <c r="CR40" s="586"/>
      <c r="CS40" s="586"/>
      <c r="CT40" s="586"/>
      <c r="CU40" s="586"/>
      <c r="CV40" s="586"/>
      <c r="CW40" s="586"/>
      <c r="CX40" s="586"/>
      <c r="CY40" s="586"/>
      <c r="CZ40" s="586"/>
      <c r="DA40" s="586"/>
      <c r="DB40" s="586"/>
      <c r="DC40" s="586"/>
      <c r="DD40" s="586"/>
      <c r="DE40" s="586"/>
      <c r="DG40" s="587" t="str">
        <f>IF('各会計、関係団体の財政状況及び健全化判断比率'!BR13="","",'各会計、関係団体の財政状況及び健全化判断比率'!BR13)</f>
        <v/>
      </c>
      <c r="DH40" s="587"/>
      <c r="DI40" s="202"/>
    </row>
    <row r="41" spans="1:113" ht="32.25" customHeight="1" x14ac:dyDescent="0.15">
      <c r="A41" s="175"/>
      <c r="B41" s="199"/>
      <c r="C41" s="585" t="str">
        <f t="shared" si="5"/>
        <v/>
      </c>
      <c r="D41" s="585"/>
      <c r="E41" s="586" t="str">
        <f>IF('各会計、関係団体の財政状況及び健全化判断比率'!B14="","",'各会計、関係団体の財政状況及び健全化判断比率'!B14)</f>
        <v/>
      </c>
      <c r="F41" s="586"/>
      <c r="G41" s="586"/>
      <c r="H41" s="586"/>
      <c r="I41" s="586"/>
      <c r="J41" s="586"/>
      <c r="K41" s="586"/>
      <c r="L41" s="586"/>
      <c r="M41" s="586"/>
      <c r="N41" s="586"/>
      <c r="O41" s="586"/>
      <c r="P41" s="586"/>
      <c r="Q41" s="586"/>
      <c r="R41" s="586"/>
      <c r="S41" s="586"/>
      <c r="T41" s="175"/>
      <c r="U41" s="585" t="str">
        <f t="shared" si="4"/>
        <v/>
      </c>
      <c r="V41" s="585"/>
      <c r="W41" s="586"/>
      <c r="X41" s="586"/>
      <c r="Y41" s="586"/>
      <c r="Z41" s="586"/>
      <c r="AA41" s="586"/>
      <c r="AB41" s="586"/>
      <c r="AC41" s="586"/>
      <c r="AD41" s="586"/>
      <c r="AE41" s="586"/>
      <c r="AF41" s="586"/>
      <c r="AG41" s="586"/>
      <c r="AH41" s="586"/>
      <c r="AI41" s="586"/>
      <c r="AJ41" s="586"/>
      <c r="AK41" s="586"/>
      <c r="AL41" s="175"/>
      <c r="AM41" s="585" t="str">
        <f t="shared" si="0"/>
        <v/>
      </c>
      <c r="AN41" s="585"/>
      <c r="AO41" s="586"/>
      <c r="AP41" s="586"/>
      <c r="AQ41" s="586"/>
      <c r="AR41" s="586"/>
      <c r="AS41" s="586"/>
      <c r="AT41" s="586"/>
      <c r="AU41" s="586"/>
      <c r="AV41" s="586"/>
      <c r="AW41" s="586"/>
      <c r="AX41" s="586"/>
      <c r="AY41" s="586"/>
      <c r="AZ41" s="586"/>
      <c r="BA41" s="586"/>
      <c r="BB41" s="586"/>
      <c r="BC41" s="586"/>
      <c r="BD41" s="175"/>
      <c r="BE41" s="585" t="str">
        <f t="shared" si="1"/>
        <v/>
      </c>
      <c r="BF41" s="585"/>
      <c r="BG41" s="586"/>
      <c r="BH41" s="586"/>
      <c r="BI41" s="586"/>
      <c r="BJ41" s="586"/>
      <c r="BK41" s="586"/>
      <c r="BL41" s="586"/>
      <c r="BM41" s="586"/>
      <c r="BN41" s="586"/>
      <c r="BO41" s="586"/>
      <c r="BP41" s="586"/>
      <c r="BQ41" s="586"/>
      <c r="BR41" s="586"/>
      <c r="BS41" s="586"/>
      <c r="BT41" s="586"/>
      <c r="BU41" s="586"/>
      <c r="BV41" s="175"/>
      <c r="BW41" s="585" t="str">
        <f t="shared" si="2"/>
        <v/>
      </c>
      <c r="BX41" s="585"/>
      <c r="BY41" s="586" t="str">
        <f>IF('各会計、関係団体の財政状況及び健全化判断比率'!B75="","",'各会計、関係団体の財政状況及び健全化判断比率'!B75)</f>
        <v/>
      </c>
      <c r="BZ41" s="586"/>
      <c r="CA41" s="586"/>
      <c r="CB41" s="586"/>
      <c r="CC41" s="586"/>
      <c r="CD41" s="586"/>
      <c r="CE41" s="586"/>
      <c r="CF41" s="586"/>
      <c r="CG41" s="586"/>
      <c r="CH41" s="586"/>
      <c r="CI41" s="586"/>
      <c r="CJ41" s="586"/>
      <c r="CK41" s="586"/>
      <c r="CL41" s="586"/>
      <c r="CM41" s="586"/>
      <c r="CN41" s="175"/>
      <c r="CO41" s="585" t="str">
        <f t="shared" si="3"/>
        <v/>
      </c>
      <c r="CP41" s="585"/>
      <c r="CQ41" s="586" t="str">
        <f>IF('各会計、関係団体の財政状況及び健全化判断比率'!BS14="","",'各会計、関係団体の財政状況及び健全化判断比率'!BS14)</f>
        <v/>
      </c>
      <c r="CR41" s="586"/>
      <c r="CS41" s="586"/>
      <c r="CT41" s="586"/>
      <c r="CU41" s="586"/>
      <c r="CV41" s="586"/>
      <c r="CW41" s="586"/>
      <c r="CX41" s="586"/>
      <c r="CY41" s="586"/>
      <c r="CZ41" s="586"/>
      <c r="DA41" s="586"/>
      <c r="DB41" s="586"/>
      <c r="DC41" s="586"/>
      <c r="DD41" s="586"/>
      <c r="DE41" s="586"/>
      <c r="DG41" s="587" t="str">
        <f>IF('各会計、関係団体の財政状況及び健全化判断比率'!BR14="","",'各会計、関係団体の財政状況及び健全化判断比率'!BR14)</f>
        <v/>
      </c>
      <c r="DH41" s="587"/>
      <c r="DI41" s="202"/>
    </row>
    <row r="42" spans="1:113" ht="32.25" customHeight="1" x14ac:dyDescent="0.15">
      <c r="B42" s="199"/>
      <c r="C42" s="585" t="str">
        <f t="shared" si="5"/>
        <v/>
      </c>
      <c r="D42" s="585"/>
      <c r="E42" s="586" t="str">
        <f>IF('各会計、関係団体の財政状況及び健全化判断比率'!B15="","",'各会計、関係団体の財政状況及び健全化判断比率'!B15)</f>
        <v/>
      </c>
      <c r="F42" s="586"/>
      <c r="G42" s="586"/>
      <c r="H42" s="586"/>
      <c r="I42" s="586"/>
      <c r="J42" s="586"/>
      <c r="K42" s="586"/>
      <c r="L42" s="586"/>
      <c r="M42" s="586"/>
      <c r="N42" s="586"/>
      <c r="O42" s="586"/>
      <c r="P42" s="586"/>
      <c r="Q42" s="586"/>
      <c r="R42" s="586"/>
      <c r="S42" s="586"/>
      <c r="T42" s="175"/>
      <c r="U42" s="585" t="str">
        <f t="shared" si="4"/>
        <v/>
      </c>
      <c r="V42" s="585"/>
      <c r="W42" s="586"/>
      <c r="X42" s="586"/>
      <c r="Y42" s="586"/>
      <c r="Z42" s="586"/>
      <c r="AA42" s="586"/>
      <c r="AB42" s="586"/>
      <c r="AC42" s="586"/>
      <c r="AD42" s="586"/>
      <c r="AE42" s="586"/>
      <c r="AF42" s="586"/>
      <c r="AG42" s="586"/>
      <c r="AH42" s="586"/>
      <c r="AI42" s="586"/>
      <c r="AJ42" s="586"/>
      <c r="AK42" s="586"/>
      <c r="AL42" s="175"/>
      <c r="AM42" s="585" t="str">
        <f t="shared" si="0"/>
        <v/>
      </c>
      <c r="AN42" s="585"/>
      <c r="AO42" s="586"/>
      <c r="AP42" s="586"/>
      <c r="AQ42" s="586"/>
      <c r="AR42" s="586"/>
      <c r="AS42" s="586"/>
      <c r="AT42" s="586"/>
      <c r="AU42" s="586"/>
      <c r="AV42" s="586"/>
      <c r="AW42" s="586"/>
      <c r="AX42" s="586"/>
      <c r="AY42" s="586"/>
      <c r="AZ42" s="586"/>
      <c r="BA42" s="586"/>
      <c r="BB42" s="586"/>
      <c r="BC42" s="586"/>
      <c r="BD42" s="175"/>
      <c r="BE42" s="585" t="str">
        <f t="shared" si="1"/>
        <v/>
      </c>
      <c r="BF42" s="585"/>
      <c r="BG42" s="586"/>
      <c r="BH42" s="586"/>
      <c r="BI42" s="586"/>
      <c r="BJ42" s="586"/>
      <c r="BK42" s="586"/>
      <c r="BL42" s="586"/>
      <c r="BM42" s="586"/>
      <c r="BN42" s="586"/>
      <c r="BO42" s="586"/>
      <c r="BP42" s="586"/>
      <c r="BQ42" s="586"/>
      <c r="BR42" s="586"/>
      <c r="BS42" s="586"/>
      <c r="BT42" s="586"/>
      <c r="BU42" s="586"/>
      <c r="BV42" s="175"/>
      <c r="BW42" s="585" t="str">
        <f t="shared" si="2"/>
        <v/>
      </c>
      <c r="BX42" s="585"/>
      <c r="BY42" s="586" t="str">
        <f>IF('各会計、関係団体の財政状況及び健全化判断比率'!B76="","",'各会計、関係団体の財政状況及び健全化判断比率'!B76)</f>
        <v/>
      </c>
      <c r="BZ42" s="586"/>
      <c r="CA42" s="586"/>
      <c r="CB42" s="586"/>
      <c r="CC42" s="586"/>
      <c r="CD42" s="586"/>
      <c r="CE42" s="586"/>
      <c r="CF42" s="586"/>
      <c r="CG42" s="586"/>
      <c r="CH42" s="586"/>
      <c r="CI42" s="586"/>
      <c r="CJ42" s="586"/>
      <c r="CK42" s="586"/>
      <c r="CL42" s="586"/>
      <c r="CM42" s="586"/>
      <c r="CN42" s="175"/>
      <c r="CO42" s="585" t="str">
        <f t="shared" si="3"/>
        <v/>
      </c>
      <c r="CP42" s="585"/>
      <c r="CQ42" s="586" t="str">
        <f>IF('各会計、関係団体の財政状況及び健全化判断比率'!BS15="","",'各会計、関係団体の財政状況及び健全化判断比率'!BS15)</f>
        <v/>
      </c>
      <c r="CR42" s="586"/>
      <c r="CS42" s="586"/>
      <c r="CT42" s="586"/>
      <c r="CU42" s="586"/>
      <c r="CV42" s="586"/>
      <c r="CW42" s="586"/>
      <c r="CX42" s="586"/>
      <c r="CY42" s="586"/>
      <c r="CZ42" s="586"/>
      <c r="DA42" s="586"/>
      <c r="DB42" s="586"/>
      <c r="DC42" s="586"/>
      <c r="DD42" s="586"/>
      <c r="DE42" s="586"/>
      <c r="DG42" s="587" t="str">
        <f>IF('各会計、関係団体の財政状況及び健全化判断比率'!BR15="","",'各会計、関係団体の財政状況及び健全化判断比率'!BR15)</f>
        <v/>
      </c>
      <c r="DH42" s="587"/>
      <c r="DI42" s="202"/>
    </row>
    <row r="43" spans="1:113" ht="32.25" customHeight="1" x14ac:dyDescent="0.15">
      <c r="B43" s="199"/>
      <c r="C43" s="585" t="str">
        <f t="shared" si="5"/>
        <v/>
      </c>
      <c r="D43" s="585"/>
      <c r="E43" s="586" t="str">
        <f>IF('各会計、関係団体の財政状況及び健全化判断比率'!B16="","",'各会計、関係団体の財政状況及び健全化判断比率'!B16)</f>
        <v/>
      </c>
      <c r="F43" s="586"/>
      <c r="G43" s="586"/>
      <c r="H43" s="586"/>
      <c r="I43" s="586"/>
      <c r="J43" s="586"/>
      <c r="K43" s="586"/>
      <c r="L43" s="586"/>
      <c r="M43" s="586"/>
      <c r="N43" s="586"/>
      <c r="O43" s="586"/>
      <c r="P43" s="586"/>
      <c r="Q43" s="586"/>
      <c r="R43" s="586"/>
      <c r="S43" s="586"/>
      <c r="T43" s="175"/>
      <c r="U43" s="585" t="str">
        <f t="shared" si="4"/>
        <v/>
      </c>
      <c r="V43" s="585"/>
      <c r="W43" s="586"/>
      <c r="X43" s="586"/>
      <c r="Y43" s="586"/>
      <c r="Z43" s="586"/>
      <c r="AA43" s="586"/>
      <c r="AB43" s="586"/>
      <c r="AC43" s="586"/>
      <c r="AD43" s="586"/>
      <c r="AE43" s="586"/>
      <c r="AF43" s="586"/>
      <c r="AG43" s="586"/>
      <c r="AH43" s="586"/>
      <c r="AI43" s="586"/>
      <c r="AJ43" s="586"/>
      <c r="AK43" s="586"/>
      <c r="AL43" s="175"/>
      <c r="AM43" s="585" t="str">
        <f t="shared" si="0"/>
        <v/>
      </c>
      <c r="AN43" s="585"/>
      <c r="AO43" s="586"/>
      <c r="AP43" s="586"/>
      <c r="AQ43" s="586"/>
      <c r="AR43" s="586"/>
      <c r="AS43" s="586"/>
      <c r="AT43" s="586"/>
      <c r="AU43" s="586"/>
      <c r="AV43" s="586"/>
      <c r="AW43" s="586"/>
      <c r="AX43" s="586"/>
      <c r="AY43" s="586"/>
      <c r="AZ43" s="586"/>
      <c r="BA43" s="586"/>
      <c r="BB43" s="586"/>
      <c r="BC43" s="586"/>
      <c r="BD43" s="175"/>
      <c r="BE43" s="585" t="str">
        <f t="shared" si="1"/>
        <v/>
      </c>
      <c r="BF43" s="585"/>
      <c r="BG43" s="586"/>
      <c r="BH43" s="586"/>
      <c r="BI43" s="586"/>
      <c r="BJ43" s="586"/>
      <c r="BK43" s="586"/>
      <c r="BL43" s="586"/>
      <c r="BM43" s="586"/>
      <c r="BN43" s="586"/>
      <c r="BO43" s="586"/>
      <c r="BP43" s="586"/>
      <c r="BQ43" s="586"/>
      <c r="BR43" s="586"/>
      <c r="BS43" s="586"/>
      <c r="BT43" s="586"/>
      <c r="BU43" s="586"/>
      <c r="BV43" s="175"/>
      <c r="BW43" s="585" t="str">
        <f t="shared" si="2"/>
        <v/>
      </c>
      <c r="BX43" s="585"/>
      <c r="BY43" s="586" t="str">
        <f>IF('各会計、関係団体の財政状況及び健全化判断比率'!B77="","",'各会計、関係団体の財政状況及び健全化判断比率'!B77)</f>
        <v/>
      </c>
      <c r="BZ43" s="586"/>
      <c r="CA43" s="586"/>
      <c r="CB43" s="586"/>
      <c r="CC43" s="586"/>
      <c r="CD43" s="586"/>
      <c r="CE43" s="586"/>
      <c r="CF43" s="586"/>
      <c r="CG43" s="586"/>
      <c r="CH43" s="586"/>
      <c r="CI43" s="586"/>
      <c r="CJ43" s="586"/>
      <c r="CK43" s="586"/>
      <c r="CL43" s="586"/>
      <c r="CM43" s="586"/>
      <c r="CN43" s="175"/>
      <c r="CO43" s="585" t="str">
        <f t="shared" si="3"/>
        <v/>
      </c>
      <c r="CP43" s="585"/>
      <c r="CQ43" s="586" t="str">
        <f>IF('各会計、関係団体の財政状況及び健全化判断比率'!BS16="","",'各会計、関係団体の財政状況及び健全化判断比率'!BS16)</f>
        <v/>
      </c>
      <c r="CR43" s="586"/>
      <c r="CS43" s="586"/>
      <c r="CT43" s="586"/>
      <c r="CU43" s="586"/>
      <c r="CV43" s="586"/>
      <c r="CW43" s="586"/>
      <c r="CX43" s="586"/>
      <c r="CY43" s="586"/>
      <c r="CZ43" s="586"/>
      <c r="DA43" s="586"/>
      <c r="DB43" s="586"/>
      <c r="DC43" s="586"/>
      <c r="DD43" s="586"/>
      <c r="DE43" s="586"/>
      <c r="DG43" s="587" t="str">
        <f>IF('各会計、関係団体の財政状況及び健全化判断比率'!BR16="","",'各会計、関係団体の財政状況及び健全化判断比率'!BR16)</f>
        <v/>
      </c>
      <c r="DH43" s="587"/>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588" t="s">
        <v>208</v>
      </c>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588"/>
      <c r="DB46" s="588"/>
      <c r="DC46" s="588"/>
      <c r="DD46" s="588"/>
      <c r="DE46" s="588"/>
      <c r="DF46" s="588"/>
      <c r="DG46" s="588"/>
      <c r="DH46" s="588"/>
      <c r="DI46" s="588"/>
    </row>
    <row r="47" spans="1:113" x14ac:dyDescent="0.15">
      <c r="E47" s="588" t="s">
        <v>209</v>
      </c>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row>
    <row r="48" spans="1:113" x14ac:dyDescent="0.15">
      <c r="E48" s="588" t="s">
        <v>210</v>
      </c>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588"/>
      <c r="BU48" s="588"/>
      <c r="BV48" s="588"/>
      <c r="BW48" s="588"/>
      <c r="BX48" s="588"/>
      <c r="BY48" s="588"/>
      <c r="BZ48" s="588"/>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8"/>
    </row>
    <row r="49" spans="5:113" x14ac:dyDescent="0.15">
      <c r="E49" s="589" t="s">
        <v>211</v>
      </c>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row>
    <row r="50" spans="5:113" x14ac:dyDescent="0.15">
      <c r="E50" s="588" t="s">
        <v>212</v>
      </c>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8"/>
      <c r="BS50" s="588"/>
      <c r="BT50" s="588"/>
      <c r="BU50" s="588"/>
      <c r="BV50" s="588"/>
      <c r="BW50" s="588"/>
      <c r="BX50" s="588"/>
      <c r="BY50" s="588"/>
      <c r="BZ50" s="588"/>
      <c r="CA50" s="588"/>
      <c r="CB50" s="588"/>
      <c r="CC50" s="588"/>
      <c r="CD50" s="588"/>
      <c r="CE50" s="588"/>
      <c r="CF50" s="588"/>
      <c r="CG50" s="588"/>
      <c r="CH50" s="588"/>
      <c r="CI50" s="588"/>
      <c r="CJ50" s="588"/>
      <c r="CK50" s="588"/>
      <c r="CL50" s="588"/>
      <c r="CM50" s="588"/>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row>
    <row r="51" spans="5:113" x14ac:dyDescent="0.15">
      <c r="E51" s="588" t="s">
        <v>213</v>
      </c>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588"/>
      <c r="CS51" s="588"/>
      <c r="CT51" s="588"/>
      <c r="CU51" s="588"/>
      <c r="CV51" s="588"/>
      <c r="CW51" s="588"/>
      <c r="CX51" s="588"/>
      <c r="CY51" s="588"/>
      <c r="CZ51" s="588"/>
      <c r="DA51" s="588"/>
      <c r="DB51" s="588"/>
      <c r="DC51" s="588"/>
      <c r="DD51" s="588"/>
      <c r="DE51" s="588"/>
      <c r="DF51" s="588"/>
      <c r="DG51" s="588"/>
      <c r="DH51" s="588"/>
      <c r="DI51" s="588"/>
    </row>
    <row r="52" spans="5:113" x14ac:dyDescent="0.15">
      <c r="E52" s="588" t="s">
        <v>214</v>
      </c>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8"/>
      <c r="CB52" s="588"/>
      <c r="CC52" s="588"/>
      <c r="CD52" s="588"/>
      <c r="CE52" s="588"/>
      <c r="CF52" s="588"/>
      <c r="CG52" s="588"/>
      <c r="CH52" s="588"/>
      <c r="CI52" s="588"/>
      <c r="CJ52" s="588"/>
      <c r="CK52" s="588"/>
      <c r="CL52" s="588"/>
      <c r="CM52" s="588"/>
      <c r="CN52" s="588"/>
      <c r="CO52" s="588"/>
      <c r="CP52" s="588"/>
      <c r="CQ52" s="588"/>
      <c r="CR52" s="588"/>
      <c r="CS52" s="588"/>
      <c r="CT52" s="588"/>
      <c r="CU52" s="588"/>
      <c r="CV52" s="588"/>
      <c r="CW52" s="588"/>
      <c r="CX52" s="588"/>
      <c r="CY52" s="588"/>
      <c r="CZ52" s="588"/>
      <c r="DA52" s="588"/>
      <c r="DB52" s="588"/>
      <c r="DC52" s="588"/>
      <c r="DD52" s="588"/>
      <c r="DE52" s="588"/>
      <c r="DF52" s="588"/>
      <c r="DG52" s="588"/>
      <c r="DH52" s="588"/>
      <c r="DI52" s="588"/>
    </row>
    <row r="53" spans="5:113" x14ac:dyDescent="0.15">
      <c r="E53" s="588" t="s">
        <v>215</v>
      </c>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88"/>
      <c r="BV53" s="588"/>
      <c r="BW53" s="588"/>
      <c r="BX53" s="588"/>
      <c r="BY53" s="588"/>
      <c r="BZ53" s="588"/>
      <c r="CA53" s="588"/>
      <c r="CB53" s="588"/>
      <c r="CC53" s="588"/>
      <c r="CD53" s="588"/>
      <c r="CE53" s="588"/>
      <c r="CF53" s="588"/>
      <c r="CG53" s="588"/>
      <c r="CH53" s="588"/>
      <c r="CI53" s="588"/>
      <c r="CJ53" s="588"/>
      <c r="CK53" s="588"/>
      <c r="CL53" s="588"/>
      <c r="CM53" s="588"/>
      <c r="CN53" s="588"/>
      <c r="CO53" s="588"/>
      <c r="CP53" s="588"/>
      <c r="CQ53" s="588"/>
      <c r="CR53" s="588"/>
      <c r="CS53" s="588"/>
      <c r="CT53" s="588"/>
      <c r="CU53" s="588"/>
      <c r="CV53" s="588"/>
      <c r="CW53" s="588"/>
      <c r="CX53" s="588"/>
      <c r="CY53" s="588"/>
      <c r="CZ53" s="588"/>
      <c r="DA53" s="588"/>
      <c r="DB53" s="588"/>
      <c r="DC53" s="588"/>
      <c r="DD53" s="588"/>
      <c r="DE53" s="588"/>
      <c r="DF53" s="588"/>
      <c r="DG53" s="588"/>
      <c r="DH53" s="588"/>
      <c r="DI53" s="588"/>
    </row>
    <row r="54" spans="5:113" x14ac:dyDescent="0.15"/>
    <row r="55" spans="5:113" x14ac:dyDescent="0.15"/>
    <row r="56" spans="5:113" x14ac:dyDescent="0.15"/>
  </sheetData>
  <sheetProtection algorithmName="SHA-512" hashValue="eTAWAtuSj5MlOdiqqesdjAxJ1mRuwaHUf4Z1X8whM0OdtMMmqo/9pjoUC9HcaJeVZ1HLcYprB4T/mHgVmHqGXg==" saltValue="3kc8Q3N7wg7k+9JEWR+P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90" t="s">
        <v>216</v>
      </c>
      <c r="DI1" s="591"/>
      <c r="DJ1" s="591"/>
      <c r="DK1" s="591"/>
      <c r="DL1" s="591"/>
      <c r="DM1" s="591"/>
      <c r="DN1" s="592"/>
      <c r="DO1" s="208"/>
      <c r="DP1" s="590" t="s">
        <v>217</v>
      </c>
      <c r="DQ1" s="591"/>
      <c r="DR1" s="591"/>
      <c r="DS1" s="591"/>
      <c r="DT1" s="591"/>
      <c r="DU1" s="591"/>
      <c r="DV1" s="591"/>
      <c r="DW1" s="591"/>
      <c r="DX1" s="591"/>
      <c r="DY1" s="591"/>
      <c r="DZ1" s="591"/>
      <c r="EA1" s="591"/>
      <c r="EB1" s="591"/>
      <c r="EC1" s="592"/>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3" t="s">
        <v>219</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220</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221</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15">
      <c r="B4" s="593" t="s">
        <v>1</v>
      </c>
      <c r="C4" s="594"/>
      <c r="D4" s="594"/>
      <c r="E4" s="594"/>
      <c r="F4" s="594"/>
      <c r="G4" s="594"/>
      <c r="H4" s="594"/>
      <c r="I4" s="594"/>
      <c r="J4" s="594"/>
      <c r="K4" s="594"/>
      <c r="L4" s="594"/>
      <c r="M4" s="594"/>
      <c r="N4" s="594"/>
      <c r="O4" s="594"/>
      <c r="P4" s="594"/>
      <c r="Q4" s="595"/>
      <c r="R4" s="593" t="s">
        <v>222</v>
      </c>
      <c r="S4" s="594"/>
      <c r="T4" s="594"/>
      <c r="U4" s="594"/>
      <c r="V4" s="594"/>
      <c r="W4" s="594"/>
      <c r="X4" s="594"/>
      <c r="Y4" s="595"/>
      <c r="Z4" s="593" t="s">
        <v>223</v>
      </c>
      <c r="AA4" s="594"/>
      <c r="AB4" s="594"/>
      <c r="AC4" s="595"/>
      <c r="AD4" s="593" t="s">
        <v>224</v>
      </c>
      <c r="AE4" s="594"/>
      <c r="AF4" s="594"/>
      <c r="AG4" s="594"/>
      <c r="AH4" s="594"/>
      <c r="AI4" s="594"/>
      <c r="AJ4" s="594"/>
      <c r="AK4" s="595"/>
      <c r="AL4" s="593" t="s">
        <v>223</v>
      </c>
      <c r="AM4" s="594"/>
      <c r="AN4" s="594"/>
      <c r="AO4" s="595"/>
      <c r="AP4" s="596" t="s">
        <v>225</v>
      </c>
      <c r="AQ4" s="596"/>
      <c r="AR4" s="596"/>
      <c r="AS4" s="596"/>
      <c r="AT4" s="596"/>
      <c r="AU4" s="596"/>
      <c r="AV4" s="596"/>
      <c r="AW4" s="596"/>
      <c r="AX4" s="596"/>
      <c r="AY4" s="596"/>
      <c r="AZ4" s="596"/>
      <c r="BA4" s="596"/>
      <c r="BB4" s="596"/>
      <c r="BC4" s="596"/>
      <c r="BD4" s="596"/>
      <c r="BE4" s="596"/>
      <c r="BF4" s="596"/>
      <c r="BG4" s="596" t="s">
        <v>226</v>
      </c>
      <c r="BH4" s="596"/>
      <c r="BI4" s="596"/>
      <c r="BJ4" s="596"/>
      <c r="BK4" s="596"/>
      <c r="BL4" s="596"/>
      <c r="BM4" s="596"/>
      <c r="BN4" s="596"/>
      <c r="BO4" s="596" t="s">
        <v>223</v>
      </c>
      <c r="BP4" s="596"/>
      <c r="BQ4" s="596"/>
      <c r="BR4" s="596"/>
      <c r="BS4" s="596" t="s">
        <v>227</v>
      </c>
      <c r="BT4" s="596"/>
      <c r="BU4" s="596"/>
      <c r="BV4" s="596"/>
      <c r="BW4" s="596"/>
      <c r="BX4" s="596"/>
      <c r="BY4" s="596"/>
      <c r="BZ4" s="596"/>
      <c r="CA4" s="596"/>
      <c r="CB4" s="596"/>
      <c r="CD4" s="593" t="s">
        <v>228</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15">
      <c r="B5" s="597" t="s">
        <v>229</v>
      </c>
      <c r="C5" s="598"/>
      <c r="D5" s="598"/>
      <c r="E5" s="598"/>
      <c r="F5" s="598"/>
      <c r="G5" s="598"/>
      <c r="H5" s="598"/>
      <c r="I5" s="598"/>
      <c r="J5" s="598"/>
      <c r="K5" s="598"/>
      <c r="L5" s="598"/>
      <c r="M5" s="598"/>
      <c r="N5" s="598"/>
      <c r="O5" s="598"/>
      <c r="P5" s="598"/>
      <c r="Q5" s="599"/>
      <c r="R5" s="600">
        <v>2083655</v>
      </c>
      <c r="S5" s="601"/>
      <c r="T5" s="601"/>
      <c r="U5" s="601"/>
      <c r="V5" s="601"/>
      <c r="W5" s="601"/>
      <c r="X5" s="601"/>
      <c r="Y5" s="602"/>
      <c r="Z5" s="603">
        <v>13.9</v>
      </c>
      <c r="AA5" s="603"/>
      <c r="AB5" s="603"/>
      <c r="AC5" s="603"/>
      <c r="AD5" s="604">
        <v>2083655</v>
      </c>
      <c r="AE5" s="604"/>
      <c r="AF5" s="604"/>
      <c r="AG5" s="604"/>
      <c r="AH5" s="604"/>
      <c r="AI5" s="604"/>
      <c r="AJ5" s="604"/>
      <c r="AK5" s="604"/>
      <c r="AL5" s="605">
        <v>31.1</v>
      </c>
      <c r="AM5" s="606"/>
      <c r="AN5" s="606"/>
      <c r="AO5" s="607"/>
      <c r="AP5" s="597" t="s">
        <v>230</v>
      </c>
      <c r="AQ5" s="598"/>
      <c r="AR5" s="598"/>
      <c r="AS5" s="598"/>
      <c r="AT5" s="598"/>
      <c r="AU5" s="598"/>
      <c r="AV5" s="598"/>
      <c r="AW5" s="598"/>
      <c r="AX5" s="598"/>
      <c r="AY5" s="598"/>
      <c r="AZ5" s="598"/>
      <c r="BA5" s="598"/>
      <c r="BB5" s="598"/>
      <c r="BC5" s="598"/>
      <c r="BD5" s="598"/>
      <c r="BE5" s="598"/>
      <c r="BF5" s="599"/>
      <c r="BG5" s="611">
        <v>2078764</v>
      </c>
      <c r="BH5" s="612"/>
      <c r="BI5" s="612"/>
      <c r="BJ5" s="612"/>
      <c r="BK5" s="612"/>
      <c r="BL5" s="612"/>
      <c r="BM5" s="612"/>
      <c r="BN5" s="613"/>
      <c r="BO5" s="614">
        <v>99.8</v>
      </c>
      <c r="BP5" s="614"/>
      <c r="BQ5" s="614"/>
      <c r="BR5" s="614"/>
      <c r="BS5" s="615">
        <v>11755</v>
      </c>
      <c r="BT5" s="615"/>
      <c r="BU5" s="615"/>
      <c r="BV5" s="615"/>
      <c r="BW5" s="615"/>
      <c r="BX5" s="615"/>
      <c r="BY5" s="615"/>
      <c r="BZ5" s="615"/>
      <c r="CA5" s="615"/>
      <c r="CB5" s="619"/>
      <c r="CD5" s="593" t="s">
        <v>225</v>
      </c>
      <c r="CE5" s="594"/>
      <c r="CF5" s="594"/>
      <c r="CG5" s="594"/>
      <c r="CH5" s="594"/>
      <c r="CI5" s="594"/>
      <c r="CJ5" s="594"/>
      <c r="CK5" s="594"/>
      <c r="CL5" s="594"/>
      <c r="CM5" s="594"/>
      <c r="CN5" s="594"/>
      <c r="CO5" s="594"/>
      <c r="CP5" s="594"/>
      <c r="CQ5" s="595"/>
      <c r="CR5" s="593" t="s">
        <v>231</v>
      </c>
      <c r="CS5" s="594"/>
      <c r="CT5" s="594"/>
      <c r="CU5" s="594"/>
      <c r="CV5" s="594"/>
      <c r="CW5" s="594"/>
      <c r="CX5" s="594"/>
      <c r="CY5" s="595"/>
      <c r="CZ5" s="593" t="s">
        <v>223</v>
      </c>
      <c r="DA5" s="594"/>
      <c r="DB5" s="594"/>
      <c r="DC5" s="595"/>
      <c r="DD5" s="593" t="s">
        <v>232</v>
      </c>
      <c r="DE5" s="594"/>
      <c r="DF5" s="594"/>
      <c r="DG5" s="594"/>
      <c r="DH5" s="594"/>
      <c r="DI5" s="594"/>
      <c r="DJ5" s="594"/>
      <c r="DK5" s="594"/>
      <c r="DL5" s="594"/>
      <c r="DM5" s="594"/>
      <c r="DN5" s="594"/>
      <c r="DO5" s="594"/>
      <c r="DP5" s="595"/>
      <c r="DQ5" s="593" t="s">
        <v>233</v>
      </c>
      <c r="DR5" s="594"/>
      <c r="DS5" s="594"/>
      <c r="DT5" s="594"/>
      <c r="DU5" s="594"/>
      <c r="DV5" s="594"/>
      <c r="DW5" s="594"/>
      <c r="DX5" s="594"/>
      <c r="DY5" s="594"/>
      <c r="DZ5" s="594"/>
      <c r="EA5" s="594"/>
      <c r="EB5" s="594"/>
      <c r="EC5" s="595"/>
    </row>
    <row r="6" spans="2:143" ht="11.25" customHeight="1" x14ac:dyDescent="0.15">
      <c r="B6" s="608" t="s">
        <v>234</v>
      </c>
      <c r="C6" s="609"/>
      <c r="D6" s="609"/>
      <c r="E6" s="609"/>
      <c r="F6" s="609"/>
      <c r="G6" s="609"/>
      <c r="H6" s="609"/>
      <c r="I6" s="609"/>
      <c r="J6" s="609"/>
      <c r="K6" s="609"/>
      <c r="L6" s="609"/>
      <c r="M6" s="609"/>
      <c r="N6" s="609"/>
      <c r="O6" s="609"/>
      <c r="P6" s="609"/>
      <c r="Q6" s="610"/>
      <c r="R6" s="611">
        <v>184723</v>
      </c>
      <c r="S6" s="612"/>
      <c r="T6" s="612"/>
      <c r="U6" s="612"/>
      <c r="V6" s="612"/>
      <c r="W6" s="612"/>
      <c r="X6" s="612"/>
      <c r="Y6" s="613"/>
      <c r="Z6" s="614">
        <v>1.2</v>
      </c>
      <c r="AA6" s="614"/>
      <c r="AB6" s="614"/>
      <c r="AC6" s="614"/>
      <c r="AD6" s="615">
        <v>184723</v>
      </c>
      <c r="AE6" s="615"/>
      <c r="AF6" s="615"/>
      <c r="AG6" s="615"/>
      <c r="AH6" s="615"/>
      <c r="AI6" s="615"/>
      <c r="AJ6" s="615"/>
      <c r="AK6" s="615"/>
      <c r="AL6" s="616">
        <v>2.8</v>
      </c>
      <c r="AM6" s="617"/>
      <c r="AN6" s="617"/>
      <c r="AO6" s="618"/>
      <c r="AP6" s="608" t="s">
        <v>235</v>
      </c>
      <c r="AQ6" s="609"/>
      <c r="AR6" s="609"/>
      <c r="AS6" s="609"/>
      <c r="AT6" s="609"/>
      <c r="AU6" s="609"/>
      <c r="AV6" s="609"/>
      <c r="AW6" s="609"/>
      <c r="AX6" s="609"/>
      <c r="AY6" s="609"/>
      <c r="AZ6" s="609"/>
      <c r="BA6" s="609"/>
      <c r="BB6" s="609"/>
      <c r="BC6" s="609"/>
      <c r="BD6" s="609"/>
      <c r="BE6" s="609"/>
      <c r="BF6" s="610"/>
      <c r="BG6" s="611">
        <v>2078764</v>
      </c>
      <c r="BH6" s="612"/>
      <c r="BI6" s="612"/>
      <c r="BJ6" s="612"/>
      <c r="BK6" s="612"/>
      <c r="BL6" s="612"/>
      <c r="BM6" s="612"/>
      <c r="BN6" s="613"/>
      <c r="BO6" s="614">
        <v>99.8</v>
      </c>
      <c r="BP6" s="614"/>
      <c r="BQ6" s="614"/>
      <c r="BR6" s="614"/>
      <c r="BS6" s="615">
        <v>11755</v>
      </c>
      <c r="BT6" s="615"/>
      <c r="BU6" s="615"/>
      <c r="BV6" s="615"/>
      <c r="BW6" s="615"/>
      <c r="BX6" s="615"/>
      <c r="BY6" s="615"/>
      <c r="BZ6" s="615"/>
      <c r="CA6" s="615"/>
      <c r="CB6" s="619"/>
      <c r="CD6" s="597" t="s">
        <v>236</v>
      </c>
      <c r="CE6" s="598"/>
      <c r="CF6" s="598"/>
      <c r="CG6" s="598"/>
      <c r="CH6" s="598"/>
      <c r="CI6" s="598"/>
      <c r="CJ6" s="598"/>
      <c r="CK6" s="598"/>
      <c r="CL6" s="598"/>
      <c r="CM6" s="598"/>
      <c r="CN6" s="598"/>
      <c r="CO6" s="598"/>
      <c r="CP6" s="598"/>
      <c r="CQ6" s="599"/>
      <c r="CR6" s="611">
        <v>120985</v>
      </c>
      <c r="CS6" s="612"/>
      <c r="CT6" s="612"/>
      <c r="CU6" s="612"/>
      <c r="CV6" s="612"/>
      <c r="CW6" s="612"/>
      <c r="CX6" s="612"/>
      <c r="CY6" s="613"/>
      <c r="CZ6" s="605">
        <v>0.9</v>
      </c>
      <c r="DA6" s="606"/>
      <c r="DB6" s="606"/>
      <c r="DC6" s="622"/>
      <c r="DD6" s="620" t="s">
        <v>237</v>
      </c>
      <c r="DE6" s="612"/>
      <c r="DF6" s="612"/>
      <c r="DG6" s="612"/>
      <c r="DH6" s="612"/>
      <c r="DI6" s="612"/>
      <c r="DJ6" s="612"/>
      <c r="DK6" s="612"/>
      <c r="DL6" s="612"/>
      <c r="DM6" s="612"/>
      <c r="DN6" s="612"/>
      <c r="DO6" s="612"/>
      <c r="DP6" s="613"/>
      <c r="DQ6" s="620">
        <v>120985</v>
      </c>
      <c r="DR6" s="612"/>
      <c r="DS6" s="612"/>
      <c r="DT6" s="612"/>
      <c r="DU6" s="612"/>
      <c r="DV6" s="612"/>
      <c r="DW6" s="612"/>
      <c r="DX6" s="612"/>
      <c r="DY6" s="612"/>
      <c r="DZ6" s="612"/>
      <c r="EA6" s="612"/>
      <c r="EB6" s="612"/>
      <c r="EC6" s="621"/>
    </row>
    <row r="7" spans="2:143" ht="11.25" customHeight="1" x14ac:dyDescent="0.15">
      <c r="B7" s="608" t="s">
        <v>238</v>
      </c>
      <c r="C7" s="609"/>
      <c r="D7" s="609"/>
      <c r="E7" s="609"/>
      <c r="F7" s="609"/>
      <c r="G7" s="609"/>
      <c r="H7" s="609"/>
      <c r="I7" s="609"/>
      <c r="J7" s="609"/>
      <c r="K7" s="609"/>
      <c r="L7" s="609"/>
      <c r="M7" s="609"/>
      <c r="N7" s="609"/>
      <c r="O7" s="609"/>
      <c r="P7" s="609"/>
      <c r="Q7" s="610"/>
      <c r="R7" s="611">
        <v>314</v>
      </c>
      <c r="S7" s="612"/>
      <c r="T7" s="612"/>
      <c r="U7" s="612"/>
      <c r="V7" s="612"/>
      <c r="W7" s="612"/>
      <c r="X7" s="612"/>
      <c r="Y7" s="613"/>
      <c r="Z7" s="614">
        <v>0</v>
      </c>
      <c r="AA7" s="614"/>
      <c r="AB7" s="614"/>
      <c r="AC7" s="614"/>
      <c r="AD7" s="615">
        <v>314</v>
      </c>
      <c r="AE7" s="615"/>
      <c r="AF7" s="615"/>
      <c r="AG7" s="615"/>
      <c r="AH7" s="615"/>
      <c r="AI7" s="615"/>
      <c r="AJ7" s="615"/>
      <c r="AK7" s="615"/>
      <c r="AL7" s="616">
        <v>0</v>
      </c>
      <c r="AM7" s="617"/>
      <c r="AN7" s="617"/>
      <c r="AO7" s="618"/>
      <c r="AP7" s="608" t="s">
        <v>239</v>
      </c>
      <c r="AQ7" s="609"/>
      <c r="AR7" s="609"/>
      <c r="AS7" s="609"/>
      <c r="AT7" s="609"/>
      <c r="AU7" s="609"/>
      <c r="AV7" s="609"/>
      <c r="AW7" s="609"/>
      <c r="AX7" s="609"/>
      <c r="AY7" s="609"/>
      <c r="AZ7" s="609"/>
      <c r="BA7" s="609"/>
      <c r="BB7" s="609"/>
      <c r="BC7" s="609"/>
      <c r="BD7" s="609"/>
      <c r="BE7" s="609"/>
      <c r="BF7" s="610"/>
      <c r="BG7" s="611">
        <v>675675</v>
      </c>
      <c r="BH7" s="612"/>
      <c r="BI7" s="612"/>
      <c r="BJ7" s="612"/>
      <c r="BK7" s="612"/>
      <c r="BL7" s="612"/>
      <c r="BM7" s="612"/>
      <c r="BN7" s="613"/>
      <c r="BO7" s="614">
        <v>32.4</v>
      </c>
      <c r="BP7" s="614"/>
      <c r="BQ7" s="614"/>
      <c r="BR7" s="614"/>
      <c r="BS7" s="615">
        <v>11755</v>
      </c>
      <c r="BT7" s="615"/>
      <c r="BU7" s="615"/>
      <c r="BV7" s="615"/>
      <c r="BW7" s="615"/>
      <c r="BX7" s="615"/>
      <c r="BY7" s="615"/>
      <c r="BZ7" s="615"/>
      <c r="CA7" s="615"/>
      <c r="CB7" s="619"/>
      <c r="CD7" s="608" t="s">
        <v>240</v>
      </c>
      <c r="CE7" s="609"/>
      <c r="CF7" s="609"/>
      <c r="CG7" s="609"/>
      <c r="CH7" s="609"/>
      <c r="CI7" s="609"/>
      <c r="CJ7" s="609"/>
      <c r="CK7" s="609"/>
      <c r="CL7" s="609"/>
      <c r="CM7" s="609"/>
      <c r="CN7" s="609"/>
      <c r="CO7" s="609"/>
      <c r="CP7" s="609"/>
      <c r="CQ7" s="610"/>
      <c r="CR7" s="611">
        <v>2776490</v>
      </c>
      <c r="CS7" s="612"/>
      <c r="CT7" s="612"/>
      <c r="CU7" s="612"/>
      <c r="CV7" s="612"/>
      <c r="CW7" s="612"/>
      <c r="CX7" s="612"/>
      <c r="CY7" s="613"/>
      <c r="CZ7" s="614">
        <v>19.5</v>
      </c>
      <c r="DA7" s="614"/>
      <c r="DB7" s="614"/>
      <c r="DC7" s="614"/>
      <c r="DD7" s="620">
        <v>45653</v>
      </c>
      <c r="DE7" s="612"/>
      <c r="DF7" s="612"/>
      <c r="DG7" s="612"/>
      <c r="DH7" s="612"/>
      <c r="DI7" s="612"/>
      <c r="DJ7" s="612"/>
      <c r="DK7" s="612"/>
      <c r="DL7" s="612"/>
      <c r="DM7" s="612"/>
      <c r="DN7" s="612"/>
      <c r="DO7" s="612"/>
      <c r="DP7" s="613"/>
      <c r="DQ7" s="620">
        <v>2388120</v>
      </c>
      <c r="DR7" s="612"/>
      <c r="DS7" s="612"/>
      <c r="DT7" s="612"/>
      <c r="DU7" s="612"/>
      <c r="DV7" s="612"/>
      <c r="DW7" s="612"/>
      <c r="DX7" s="612"/>
      <c r="DY7" s="612"/>
      <c r="DZ7" s="612"/>
      <c r="EA7" s="612"/>
      <c r="EB7" s="612"/>
      <c r="EC7" s="621"/>
    </row>
    <row r="8" spans="2:143" ht="11.25" customHeight="1" x14ac:dyDescent="0.15">
      <c r="B8" s="608" t="s">
        <v>241</v>
      </c>
      <c r="C8" s="609"/>
      <c r="D8" s="609"/>
      <c r="E8" s="609"/>
      <c r="F8" s="609"/>
      <c r="G8" s="609"/>
      <c r="H8" s="609"/>
      <c r="I8" s="609"/>
      <c r="J8" s="609"/>
      <c r="K8" s="609"/>
      <c r="L8" s="609"/>
      <c r="M8" s="609"/>
      <c r="N8" s="609"/>
      <c r="O8" s="609"/>
      <c r="P8" s="609"/>
      <c r="Q8" s="610"/>
      <c r="R8" s="611">
        <v>4115</v>
      </c>
      <c r="S8" s="612"/>
      <c r="T8" s="612"/>
      <c r="U8" s="612"/>
      <c r="V8" s="612"/>
      <c r="W8" s="612"/>
      <c r="X8" s="612"/>
      <c r="Y8" s="613"/>
      <c r="Z8" s="614">
        <v>0</v>
      </c>
      <c r="AA8" s="614"/>
      <c r="AB8" s="614"/>
      <c r="AC8" s="614"/>
      <c r="AD8" s="615">
        <v>4115</v>
      </c>
      <c r="AE8" s="615"/>
      <c r="AF8" s="615"/>
      <c r="AG8" s="615"/>
      <c r="AH8" s="615"/>
      <c r="AI8" s="615"/>
      <c r="AJ8" s="615"/>
      <c r="AK8" s="615"/>
      <c r="AL8" s="616">
        <v>0.1</v>
      </c>
      <c r="AM8" s="617"/>
      <c r="AN8" s="617"/>
      <c r="AO8" s="618"/>
      <c r="AP8" s="608" t="s">
        <v>242</v>
      </c>
      <c r="AQ8" s="609"/>
      <c r="AR8" s="609"/>
      <c r="AS8" s="609"/>
      <c r="AT8" s="609"/>
      <c r="AU8" s="609"/>
      <c r="AV8" s="609"/>
      <c r="AW8" s="609"/>
      <c r="AX8" s="609"/>
      <c r="AY8" s="609"/>
      <c r="AZ8" s="609"/>
      <c r="BA8" s="609"/>
      <c r="BB8" s="609"/>
      <c r="BC8" s="609"/>
      <c r="BD8" s="609"/>
      <c r="BE8" s="609"/>
      <c r="BF8" s="610"/>
      <c r="BG8" s="611">
        <v>25198</v>
      </c>
      <c r="BH8" s="612"/>
      <c r="BI8" s="612"/>
      <c r="BJ8" s="612"/>
      <c r="BK8" s="612"/>
      <c r="BL8" s="612"/>
      <c r="BM8" s="612"/>
      <c r="BN8" s="613"/>
      <c r="BO8" s="614">
        <v>1.2</v>
      </c>
      <c r="BP8" s="614"/>
      <c r="BQ8" s="614"/>
      <c r="BR8" s="614"/>
      <c r="BS8" s="615" t="s">
        <v>237</v>
      </c>
      <c r="BT8" s="615"/>
      <c r="BU8" s="615"/>
      <c r="BV8" s="615"/>
      <c r="BW8" s="615"/>
      <c r="BX8" s="615"/>
      <c r="BY8" s="615"/>
      <c r="BZ8" s="615"/>
      <c r="CA8" s="615"/>
      <c r="CB8" s="619"/>
      <c r="CD8" s="608" t="s">
        <v>243</v>
      </c>
      <c r="CE8" s="609"/>
      <c r="CF8" s="609"/>
      <c r="CG8" s="609"/>
      <c r="CH8" s="609"/>
      <c r="CI8" s="609"/>
      <c r="CJ8" s="609"/>
      <c r="CK8" s="609"/>
      <c r="CL8" s="609"/>
      <c r="CM8" s="609"/>
      <c r="CN8" s="609"/>
      <c r="CO8" s="609"/>
      <c r="CP8" s="609"/>
      <c r="CQ8" s="610"/>
      <c r="CR8" s="611">
        <v>4301253</v>
      </c>
      <c r="CS8" s="612"/>
      <c r="CT8" s="612"/>
      <c r="CU8" s="612"/>
      <c r="CV8" s="612"/>
      <c r="CW8" s="612"/>
      <c r="CX8" s="612"/>
      <c r="CY8" s="613"/>
      <c r="CZ8" s="614">
        <v>30.2</v>
      </c>
      <c r="DA8" s="614"/>
      <c r="DB8" s="614"/>
      <c r="DC8" s="614"/>
      <c r="DD8" s="620">
        <v>10340</v>
      </c>
      <c r="DE8" s="612"/>
      <c r="DF8" s="612"/>
      <c r="DG8" s="612"/>
      <c r="DH8" s="612"/>
      <c r="DI8" s="612"/>
      <c r="DJ8" s="612"/>
      <c r="DK8" s="612"/>
      <c r="DL8" s="612"/>
      <c r="DM8" s="612"/>
      <c r="DN8" s="612"/>
      <c r="DO8" s="612"/>
      <c r="DP8" s="613"/>
      <c r="DQ8" s="620">
        <v>1934950</v>
      </c>
      <c r="DR8" s="612"/>
      <c r="DS8" s="612"/>
      <c r="DT8" s="612"/>
      <c r="DU8" s="612"/>
      <c r="DV8" s="612"/>
      <c r="DW8" s="612"/>
      <c r="DX8" s="612"/>
      <c r="DY8" s="612"/>
      <c r="DZ8" s="612"/>
      <c r="EA8" s="612"/>
      <c r="EB8" s="612"/>
      <c r="EC8" s="621"/>
    </row>
    <row r="9" spans="2:143" ht="11.25" customHeight="1" x14ac:dyDescent="0.15">
      <c r="B9" s="608" t="s">
        <v>244</v>
      </c>
      <c r="C9" s="609"/>
      <c r="D9" s="609"/>
      <c r="E9" s="609"/>
      <c r="F9" s="609"/>
      <c r="G9" s="609"/>
      <c r="H9" s="609"/>
      <c r="I9" s="609"/>
      <c r="J9" s="609"/>
      <c r="K9" s="609"/>
      <c r="L9" s="609"/>
      <c r="M9" s="609"/>
      <c r="N9" s="609"/>
      <c r="O9" s="609"/>
      <c r="P9" s="609"/>
      <c r="Q9" s="610"/>
      <c r="R9" s="611">
        <v>3333</v>
      </c>
      <c r="S9" s="612"/>
      <c r="T9" s="612"/>
      <c r="U9" s="612"/>
      <c r="V9" s="612"/>
      <c r="W9" s="612"/>
      <c r="X9" s="612"/>
      <c r="Y9" s="613"/>
      <c r="Z9" s="614">
        <v>0</v>
      </c>
      <c r="AA9" s="614"/>
      <c r="AB9" s="614"/>
      <c r="AC9" s="614"/>
      <c r="AD9" s="615">
        <v>3333</v>
      </c>
      <c r="AE9" s="615"/>
      <c r="AF9" s="615"/>
      <c r="AG9" s="615"/>
      <c r="AH9" s="615"/>
      <c r="AI9" s="615"/>
      <c r="AJ9" s="615"/>
      <c r="AK9" s="615"/>
      <c r="AL9" s="616">
        <v>0</v>
      </c>
      <c r="AM9" s="617"/>
      <c r="AN9" s="617"/>
      <c r="AO9" s="618"/>
      <c r="AP9" s="608" t="s">
        <v>245</v>
      </c>
      <c r="AQ9" s="609"/>
      <c r="AR9" s="609"/>
      <c r="AS9" s="609"/>
      <c r="AT9" s="609"/>
      <c r="AU9" s="609"/>
      <c r="AV9" s="609"/>
      <c r="AW9" s="609"/>
      <c r="AX9" s="609"/>
      <c r="AY9" s="609"/>
      <c r="AZ9" s="609"/>
      <c r="BA9" s="609"/>
      <c r="BB9" s="609"/>
      <c r="BC9" s="609"/>
      <c r="BD9" s="609"/>
      <c r="BE9" s="609"/>
      <c r="BF9" s="610"/>
      <c r="BG9" s="611">
        <v>559880</v>
      </c>
      <c r="BH9" s="612"/>
      <c r="BI9" s="612"/>
      <c r="BJ9" s="612"/>
      <c r="BK9" s="612"/>
      <c r="BL9" s="612"/>
      <c r="BM9" s="612"/>
      <c r="BN9" s="613"/>
      <c r="BO9" s="614">
        <v>26.9</v>
      </c>
      <c r="BP9" s="614"/>
      <c r="BQ9" s="614"/>
      <c r="BR9" s="614"/>
      <c r="BS9" s="615" t="s">
        <v>237</v>
      </c>
      <c r="BT9" s="615"/>
      <c r="BU9" s="615"/>
      <c r="BV9" s="615"/>
      <c r="BW9" s="615"/>
      <c r="BX9" s="615"/>
      <c r="BY9" s="615"/>
      <c r="BZ9" s="615"/>
      <c r="CA9" s="615"/>
      <c r="CB9" s="619"/>
      <c r="CD9" s="608" t="s">
        <v>246</v>
      </c>
      <c r="CE9" s="609"/>
      <c r="CF9" s="609"/>
      <c r="CG9" s="609"/>
      <c r="CH9" s="609"/>
      <c r="CI9" s="609"/>
      <c r="CJ9" s="609"/>
      <c r="CK9" s="609"/>
      <c r="CL9" s="609"/>
      <c r="CM9" s="609"/>
      <c r="CN9" s="609"/>
      <c r="CO9" s="609"/>
      <c r="CP9" s="609"/>
      <c r="CQ9" s="610"/>
      <c r="CR9" s="611">
        <v>1196475</v>
      </c>
      <c r="CS9" s="612"/>
      <c r="CT9" s="612"/>
      <c r="CU9" s="612"/>
      <c r="CV9" s="612"/>
      <c r="CW9" s="612"/>
      <c r="CX9" s="612"/>
      <c r="CY9" s="613"/>
      <c r="CZ9" s="614">
        <v>8.4</v>
      </c>
      <c r="DA9" s="614"/>
      <c r="DB9" s="614"/>
      <c r="DC9" s="614"/>
      <c r="DD9" s="620">
        <v>53165</v>
      </c>
      <c r="DE9" s="612"/>
      <c r="DF9" s="612"/>
      <c r="DG9" s="612"/>
      <c r="DH9" s="612"/>
      <c r="DI9" s="612"/>
      <c r="DJ9" s="612"/>
      <c r="DK9" s="612"/>
      <c r="DL9" s="612"/>
      <c r="DM9" s="612"/>
      <c r="DN9" s="612"/>
      <c r="DO9" s="612"/>
      <c r="DP9" s="613"/>
      <c r="DQ9" s="620">
        <v>763665</v>
      </c>
      <c r="DR9" s="612"/>
      <c r="DS9" s="612"/>
      <c r="DT9" s="612"/>
      <c r="DU9" s="612"/>
      <c r="DV9" s="612"/>
      <c r="DW9" s="612"/>
      <c r="DX9" s="612"/>
      <c r="DY9" s="612"/>
      <c r="DZ9" s="612"/>
      <c r="EA9" s="612"/>
      <c r="EB9" s="612"/>
      <c r="EC9" s="621"/>
    </row>
    <row r="10" spans="2:143" ht="11.25" customHeight="1" x14ac:dyDescent="0.15">
      <c r="B10" s="608" t="s">
        <v>247</v>
      </c>
      <c r="C10" s="609"/>
      <c r="D10" s="609"/>
      <c r="E10" s="609"/>
      <c r="F10" s="609"/>
      <c r="G10" s="609"/>
      <c r="H10" s="609"/>
      <c r="I10" s="609"/>
      <c r="J10" s="609"/>
      <c r="K10" s="609"/>
      <c r="L10" s="609"/>
      <c r="M10" s="609"/>
      <c r="N10" s="609"/>
      <c r="O10" s="609"/>
      <c r="P10" s="609"/>
      <c r="Q10" s="610"/>
      <c r="R10" s="611" t="s">
        <v>176</v>
      </c>
      <c r="S10" s="612"/>
      <c r="T10" s="612"/>
      <c r="U10" s="612"/>
      <c r="V10" s="612"/>
      <c r="W10" s="612"/>
      <c r="X10" s="612"/>
      <c r="Y10" s="613"/>
      <c r="Z10" s="614" t="s">
        <v>129</v>
      </c>
      <c r="AA10" s="614"/>
      <c r="AB10" s="614"/>
      <c r="AC10" s="614"/>
      <c r="AD10" s="615" t="s">
        <v>237</v>
      </c>
      <c r="AE10" s="615"/>
      <c r="AF10" s="615"/>
      <c r="AG10" s="615"/>
      <c r="AH10" s="615"/>
      <c r="AI10" s="615"/>
      <c r="AJ10" s="615"/>
      <c r="AK10" s="615"/>
      <c r="AL10" s="616" t="s">
        <v>237</v>
      </c>
      <c r="AM10" s="617"/>
      <c r="AN10" s="617"/>
      <c r="AO10" s="618"/>
      <c r="AP10" s="608" t="s">
        <v>248</v>
      </c>
      <c r="AQ10" s="609"/>
      <c r="AR10" s="609"/>
      <c r="AS10" s="609"/>
      <c r="AT10" s="609"/>
      <c r="AU10" s="609"/>
      <c r="AV10" s="609"/>
      <c r="AW10" s="609"/>
      <c r="AX10" s="609"/>
      <c r="AY10" s="609"/>
      <c r="AZ10" s="609"/>
      <c r="BA10" s="609"/>
      <c r="BB10" s="609"/>
      <c r="BC10" s="609"/>
      <c r="BD10" s="609"/>
      <c r="BE10" s="609"/>
      <c r="BF10" s="610"/>
      <c r="BG10" s="611">
        <v>44212</v>
      </c>
      <c r="BH10" s="612"/>
      <c r="BI10" s="612"/>
      <c r="BJ10" s="612"/>
      <c r="BK10" s="612"/>
      <c r="BL10" s="612"/>
      <c r="BM10" s="612"/>
      <c r="BN10" s="613"/>
      <c r="BO10" s="614">
        <v>2.1</v>
      </c>
      <c r="BP10" s="614"/>
      <c r="BQ10" s="614"/>
      <c r="BR10" s="614"/>
      <c r="BS10" s="615" t="s">
        <v>129</v>
      </c>
      <c r="BT10" s="615"/>
      <c r="BU10" s="615"/>
      <c r="BV10" s="615"/>
      <c r="BW10" s="615"/>
      <c r="BX10" s="615"/>
      <c r="BY10" s="615"/>
      <c r="BZ10" s="615"/>
      <c r="CA10" s="615"/>
      <c r="CB10" s="619"/>
      <c r="CD10" s="608" t="s">
        <v>249</v>
      </c>
      <c r="CE10" s="609"/>
      <c r="CF10" s="609"/>
      <c r="CG10" s="609"/>
      <c r="CH10" s="609"/>
      <c r="CI10" s="609"/>
      <c r="CJ10" s="609"/>
      <c r="CK10" s="609"/>
      <c r="CL10" s="609"/>
      <c r="CM10" s="609"/>
      <c r="CN10" s="609"/>
      <c r="CO10" s="609"/>
      <c r="CP10" s="609"/>
      <c r="CQ10" s="610"/>
      <c r="CR10" s="611">
        <v>12339</v>
      </c>
      <c r="CS10" s="612"/>
      <c r="CT10" s="612"/>
      <c r="CU10" s="612"/>
      <c r="CV10" s="612"/>
      <c r="CW10" s="612"/>
      <c r="CX10" s="612"/>
      <c r="CY10" s="613"/>
      <c r="CZ10" s="614">
        <v>0.1</v>
      </c>
      <c r="DA10" s="614"/>
      <c r="DB10" s="614"/>
      <c r="DC10" s="614"/>
      <c r="DD10" s="620" t="s">
        <v>129</v>
      </c>
      <c r="DE10" s="612"/>
      <c r="DF10" s="612"/>
      <c r="DG10" s="612"/>
      <c r="DH10" s="612"/>
      <c r="DI10" s="612"/>
      <c r="DJ10" s="612"/>
      <c r="DK10" s="612"/>
      <c r="DL10" s="612"/>
      <c r="DM10" s="612"/>
      <c r="DN10" s="612"/>
      <c r="DO10" s="612"/>
      <c r="DP10" s="613"/>
      <c r="DQ10" s="620">
        <v>12339</v>
      </c>
      <c r="DR10" s="612"/>
      <c r="DS10" s="612"/>
      <c r="DT10" s="612"/>
      <c r="DU10" s="612"/>
      <c r="DV10" s="612"/>
      <c r="DW10" s="612"/>
      <c r="DX10" s="612"/>
      <c r="DY10" s="612"/>
      <c r="DZ10" s="612"/>
      <c r="EA10" s="612"/>
      <c r="EB10" s="612"/>
      <c r="EC10" s="621"/>
    </row>
    <row r="11" spans="2:143" ht="11.25" customHeight="1" x14ac:dyDescent="0.15">
      <c r="B11" s="608" t="s">
        <v>250</v>
      </c>
      <c r="C11" s="609"/>
      <c r="D11" s="609"/>
      <c r="E11" s="609"/>
      <c r="F11" s="609"/>
      <c r="G11" s="609"/>
      <c r="H11" s="609"/>
      <c r="I11" s="609"/>
      <c r="J11" s="609"/>
      <c r="K11" s="609"/>
      <c r="L11" s="609"/>
      <c r="M11" s="609"/>
      <c r="N11" s="609"/>
      <c r="O11" s="609"/>
      <c r="P11" s="609"/>
      <c r="Q11" s="610"/>
      <c r="R11" s="611">
        <v>452066</v>
      </c>
      <c r="S11" s="612"/>
      <c r="T11" s="612"/>
      <c r="U11" s="612"/>
      <c r="V11" s="612"/>
      <c r="W11" s="612"/>
      <c r="X11" s="612"/>
      <c r="Y11" s="613"/>
      <c r="Z11" s="616">
        <v>3</v>
      </c>
      <c r="AA11" s="617"/>
      <c r="AB11" s="617"/>
      <c r="AC11" s="623"/>
      <c r="AD11" s="620">
        <v>452066</v>
      </c>
      <c r="AE11" s="612"/>
      <c r="AF11" s="612"/>
      <c r="AG11" s="612"/>
      <c r="AH11" s="612"/>
      <c r="AI11" s="612"/>
      <c r="AJ11" s="612"/>
      <c r="AK11" s="613"/>
      <c r="AL11" s="616">
        <v>6.7</v>
      </c>
      <c r="AM11" s="617"/>
      <c r="AN11" s="617"/>
      <c r="AO11" s="618"/>
      <c r="AP11" s="608" t="s">
        <v>251</v>
      </c>
      <c r="AQ11" s="609"/>
      <c r="AR11" s="609"/>
      <c r="AS11" s="609"/>
      <c r="AT11" s="609"/>
      <c r="AU11" s="609"/>
      <c r="AV11" s="609"/>
      <c r="AW11" s="609"/>
      <c r="AX11" s="609"/>
      <c r="AY11" s="609"/>
      <c r="AZ11" s="609"/>
      <c r="BA11" s="609"/>
      <c r="BB11" s="609"/>
      <c r="BC11" s="609"/>
      <c r="BD11" s="609"/>
      <c r="BE11" s="609"/>
      <c r="BF11" s="610"/>
      <c r="BG11" s="611">
        <v>46385</v>
      </c>
      <c r="BH11" s="612"/>
      <c r="BI11" s="612"/>
      <c r="BJ11" s="612"/>
      <c r="BK11" s="612"/>
      <c r="BL11" s="612"/>
      <c r="BM11" s="612"/>
      <c r="BN11" s="613"/>
      <c r="BO11" s="614">
        <v>2.2000000000000002</v>
      </c>
      <c r="BP11" s="614"/>
      <c r="BQ11" s="614"/>
      <c r="BR11" s="614"/>
      <c r="BS11" s="615">
        <v>11755</v>
      </c>
      <c r="BT11" s="615"/>
      <c r="BU11" s="615"/>
      <c r="BV11" s="615"/>
      <c r="BW11" s="615"/>
      <c r="BX11" s="615"/>
      <c r="BY11" s="615"/>
      <c r="BZ11" s="615"/>
      <c r="CA11" s="615"/>
      <c r="CB11" s="619"/>
      <c r="CD11" s="608" t="s">
        <v>252</v>
      </c>
      <c r="CE11" s="609"/>
      <c r="CF11" s="609"/>
      <c r="CG11" s="609"/>
      <c r="CH11" s="609"/>
      <c r="CI11" s="609"/>
      <c r="CJ11" s="609"/>
      <c r="CK11" s="609"/>
      <c r="CL11" s="609"/>
      <c r="CM11" s="609"/>
      <c r="CN11" s="609"/>
      <c r="CO11" s="609"/>
      <c r="CP11" s="609"/>
      <c r="CQ11" s="610"/>
      <c r="CR11" s="611">
        <v>1234605</v>
      </c>
      <c r="CS11" s="612"/>
      <c r="CT11" s="612"/>
      <c r="CU11" s="612"/>
      <c r="CV11" s="612"/>
      <c r="CW11" s="612"/>
      <c r="CX11" s="612"/>
      <c r="CY11" s="613"/>
      <c r="CZ11" s="614">
        <v>8.6999999999999993</v>
      </c>
      <c r="DA11" s="614"/>
      <c r="DB11" s="614"/>
      <c r="DC11" s="614"/>
      <c r="DD11" s="620">
        <v>511647</v>
      </c>
      <c r="DE11" s="612"/>
      <c r="DF11" s="612"/>
      <c r="DG11" s="612"/>
      <c r="DH11" s="612"/>
      <c r="DI11" s="612"/>
      <c r="DJ11" s="612"/>
      <c r="DK11" s="612"/>
      <c r="DL11" s="612"/>
      <c r="DM11" s="612"/>
      <c r="DN11" s="612"/>
      <c r="DO11" s="612"/>
      <c r="DP11" s="613"/>
      <c r="DQ11" s="620">
        <v>629512</v>
      </c>
      <c r="DR11" s="612"/>
      <c r="DS11" s="612"/>
      <c r="DT11" s="612"/>
      <c r="DU11" s="612"/>
      <c r="DV11" s="612"/>
      <c r="DW11" s="612"/>
      <c r="DX11" s="612"/>
      <c r="DY11" s="612"/>
      <c r="DZ11" s="612"/>
      <c r="EA11" s="612"/>
      <c r="EB11" s="612"/>
      <c r="EC11" s="621"/>
    </row>
    <row r="12" spans="2:143" ht="11.25" customHeight="1" x14ac:dyDescent="0.15">
      <c r="B12" s="608" t="s">
        <v>253</v>
      </c>
      <c r="C12" s="609"/>
      <c r="D12" s="609"/>
      <c r="E12" s="609"/>
      <c r="F12" s="609"/>
      <c r="G12" s="609"/>
      <c r="H12" s="609"/>
      <c r="I12" s="609"/>
      <c r="J12" s="609"/>
      <c r="K12" s="609"/>
      <c r="L12" s="609"/>
      <c r="M12" s="609"/>
      <c r="N12" s="609"/>
      <c r="O12" s="609"/>
      <c r="P12" s="609"/>
      <c r="Q12" s="610"/>
      <c r="R12" s="611" t="s">
        <v>176</v>
      </c>
      <c r="S12" s="612"/>
      <c r="T12" s="612"/>
      <c r="U12" s="612"/>
      <c r="V12" s="612"/>
      <c r="W12" s="612"/>
      <c r="X12" s="612"/>
      <c r="Y12" s="613"/>
      <c r="Z12" s="614" t="s">
        <v>237</v>
      </c>
      <c r="AA12" s="614"/>
      <c r="AB12" s="614"/>
      <c r="AC12" s="614"/>
      <c r="AD12" s="615" t="s">
        <v>237</v>
      </c>
      <c r="AE12" s="615"/>
      <c r="AF12" s="615"/>
      <c r="AG12" s="615"/>
      <c r="AH12" s="615"/>
      <c r="AI12" s="615"/>
      <c r="AJ12" s="615"/>
      <c r="AK12" s="615"/>
      <c r="AL12" s="616" t="s">
        <v>237</v>
      </c>
      <c r="AM12" s="617"/>
      <c r="AN12" s="617"/>
      <c r="AO12" s="618"/>
      <c r="AP12" s="608" t="s">
        <v>254</v>
      </c>
      <c r="AQ12" s="609"/>
      <c r="AR12" s="609"/>
      <c r="AS12" s="609"/>
      <c r="AT12" s="609"/>
      <c r="AU12" s="609"/>
      <c r="AV12" s="609"/>
      <c r="AW12" s="609"/>
      <c r="AX12" s="609"/>
      <c r="AY12" s="609"/>
      <c r="AZ12" s="609"/>
      <c r="BA12" s="609"/>
      <c r="BB12" s="609"/>
      <c r="BC12" s="609"/>
      <c r="BD12" s="609"/>
      <c r="BE12" s="609"/>
      <c r="BF12" s="610"/>
      <c r="BG12" s="611">
        <v>1169992</v>
      </c>
      <c r="BH12" s="612"/>
      <c r="BI12" s="612"/>
      <c r="BJ12" s="612"/>
      <c r="BK12" s="612"/>
      <c r="BL12" s="612"/>
      <c r="BM12" s="612"/>
      <c r="BN12" s="613"/>
      <c r="BO12" s="614">
        <v>56.2</v>
      </c>
      <c r="BP12" s="614"/>
      <c r="BQ12" s="614"/>
      <c r="BR12" s="614"/>
      <c r="BS12" s="615" t="s">
        <v>129</v>
      </c>
      <c r="BT12" s="615"/>
      <c r="BU12" s="615"/>
      <c r="BV12" s="615"/>
      <c r="BW12" s="615"/>
      <c r="BX12" s="615"/>
      <c r="BY12" s="615"/>
      <c r="BZ12" s="615"/>
      <c r="CA12" s="615"/>
      <c r="CB12" s="619"/>
      <c r="CD12" s="608" t="s">
        <v>255</v>
      </c>
      <c r="CE12" s="609"/>
      <c r="CF12" s="609"/>
      <c r="CG12" s="609"/>
      <c r="CH12" s="609"/>
      <c r="CI12" s="609"/>
      <c r="CJ12" s="609"/>
      <c r="CK12" s="609"/>
      <c r="CL12" s="609"/>
      <c r="CM12" s="609"/>
      <c r="CN12" s="609"/>
      <c r="CO12" s="609"/>
      <c r="CP12" s="609"/>
      <c r="CQ12" s="610"/>
      <c r="CR12" s="611">
        <v>680976</v>
      </c>
      <c r="CS12" s="612"/>
      <c r="CT12" s="612"/>
      <c r="CU12" s="612"/>
      <c r="CV12" s="612"/>
      <c r="CW12" s="612"/>
      <c r="CX12" s="612"/>
      <c r="CY12" s="613"/>
      <c r="CZ12" s="614">
        <v>4.8</v>
      </c>
      <c r="DA12" s="614"/>
      <c r="DB12" s="614"/>
      <c r="DC12" s="614"/>
      <c r="DD12" s="620">
        <v>103506</v>
      </c>
      <c r="DE12" s="612"/>
      <c r="DF12" s="612"/>
      <c r="DG12" s="612"/>
      <c r="DH12" s="612"/>
      <c r="DI12" s="612"/>
      <c r="DJ12" s="612"/>
      <c r="DK12" s="612"/>
      <c r="DL12" s="612"/>
      <c r="DM12" s="612"/>
      <c r="DN12" s="612"/>
      <c r="DO12" s="612"/>
      <c r="DP12" s="613"/>
      <c r="DQ12" s="620">
        <v>367601</v>
      </c>
      <c r="DR12" s="612"/>
      <c r="DS12" s="612"/>
      <c r="DT12" s="612"/>
      <c r="DU12" s="612"/>
      <c r="DV12" s="612"/>
      <c r="DW12" s="612"/>
      <c r="DX12" s="612"/>
      <c r="DY12" s="612"/>
      <c r="DZ12" s="612"/>
      <c r="EA12" s="612"/>
      <c r="EB12" s="612"/>
      <c r="EC12" s="621"/>
    </row>
    <row r="13" spans="2:143" ht="11.25" customHeight="1" x14ac:dyDescent="0.15">
      <c r="B13" s="608" t="s">
        <v>256</v>
      </c>
      <c r="C13" s="609"/>
      <c r="D13" s="609"/>
      <c r="E13" s="609"/>
      <c r="F13" s="609"/>
      <c r="G13" s="609"/>
      <c r="H13" s="609"/>
      <c r="I13" s="609"/>
      <c r="J13" s="609"/>
      <c r="K13" s="609"/>
      <c r="L13" s="609"/>
      <c r="M13" s="609"/>
      <c r="N13" s="609"/>
      <c r="O13" s="609"/>
      <c r="P13" s="609"/>
      <c r="Q13" s="610"/>
      <c r="R13" s="611" t="s">
        <v>237</v>
      </c>
      <c r="S13" s="612"/>
      <c r="T13" s="612"/>
      <c r="U13" s="612"/>
      <c r="V13" s="612"/>
      <c r="W13" s="612"/>
      <c r="X13" s="612"/>
      <c r="Y13" s="613"/>
      <c r="Z13" s="614" t="s">
        <v>237</v>
      </c>
      <c r="AA13" s="614"/>
      <c r="AB13" s="614"/>
      <c r="AC13" s="614"/>
      <c r="AD13" s="615" t="s">
        <v>176</v>
      </c>
      <c r="AE13" s="615"/>
      <c r="AF13" s="615"/>
      <c r="AG13" s="615"/>
      <c r="AH13" s="615"/>
      <c r="AI13" s="615"/>
      <c r="AJ13" s="615"/>
      <c r="AK13" s="615"/>
      <c r="AL13" s="616" t="s">
        <v>176</v>
      </c>
      <c r="AM13" s="617"/>
      <c r="AN13" s="617"/>
      <c r="AO13" s="618"/>
      <c r="AP13" s="608" t="s">
        <v>257</v>
      </c>
      <c r="AQ13" s="609"/>
      <c r="AR13" s="609"/>
      <c r="AS13" s="609"/>
      <c r="AT13" s="609"/>
      <c r="AU13" s="609"/>
      <c r="AV13" s="609"/>
      <c r="AW13" s="609"/>
      <c r="AX13" s="609"/>
      <c r="AY13" s="609"/>
      <c r="AZ13" s="609"/>
      <c r="BA13" s="609"/>
      <c r="BB13" s="609"/>
      <c r="BC13" s="609"/>
      <c r="BD13" s="609"/>
      <c r="BE13" s="609"/>
      <c r="BF13" s="610"/>
      <c r="BG13" s="611">
        <v>1121176</v>
      </c>
      <c r="BH13" s="612"/>
      <c r="BI13" s="612"/>
      <c r="BJ13" s="612"/>
      <c r="BK13" s="612"/>
      <c r="BL13" s="612"/>
      <c r="BM13" s="612"/>
      <c r="BN13" s="613"/>
      <c r="BO13" s="614">
        <v>53.8</v>
      </c>
      <c r="BP13" s="614"/>
      <c r="BQ13" s="614"/>
      <c r="BR13" s="614"/>
      <c r="BS13" s="615" t="s">
        <v>237</v>
      </c>
      <c r="BT13" s="615"/>
      <c r="BU13" s="615"/>
      <c r="BV13" s="615"/>
      <c r="BW13" s="615"/>
      <c r="BX13" s="615"/>
      <c r="BY13" s="615"/>
      <c r="BZ13" s="615"/>
      <c r="CA13" s="615"/>
      <c r="CB13" s="619"/>
      <c r="CD13" s="608" t="s">
        <v>258</v>
      </c>
      <c r="CE13" s="609"/>
      <c r="CF13" s="609"/>
      <c r="CG13" s="609"/>
      <c r="CH13" s="609"/>
      <c r="CI13" s="609"/>
      <c r="CJ13" s="609"/>
      <c r="CK13" s="609"/>
      <c r="CL13" s="609"/>
      <c r="CM13" s="609"/>
      <c r="CN13" s="609"/>
      <c r="CO13" s="609"/>
      <c r="CP13" s="609"/>
      <c r="CQ13" s="610"/>
      <c r="CR13" s="611">
        <v>904837</v>
      </c>
      <c r="CS13" s="612"/>
      <c r="CT13" s="612"/>
      <c r="CU13" s="612"/>
      <c r="CV13" s="612"/>
      <c r="CW13" s="612"/>
      <c r="CX13" s="612"/>
      <c r="CY13" s="613"/>
      <c r="CZ13" s="614">
        <v>6.4</v>
      </c>
      <c r="DA13" s="614"/>
      <c r="DB13" s="614"/>
      <c r="DC13" s="614"/>
      <c r="DD13" s="620">
        <v>588294</v>
      </c>
      <c r="DE13" s="612"/>
      <c r="DF13" s="612"/>
      <c r="DG13" s="612"/>
      <c r="DH13" s="612"/>
      <c r="DI13" s="612"/>
      <c r="DJ13" s="612"/>
      <c r="DK13" s="612"/>
      <c r="DL13" s="612"/>
      <c r="DM13" s="612"/>
      <c r="DN13" s="612"/>
      <c r="DO13" s="612"/>
      <c r="DP13" s="613"/>
      <c r="DQ13" s="620">
        <v>453025</v>
      </c>
      <c r="DR13" s="612"/>
      <c r="DS13" s="612"/>
      <c r="DT13" s="612"/>
      <c r="DU13" s="612"/>
      <c r="DV13" s="612"/>
      <c r="DW13" s="612"/>
      <c r="DX13" s="612"/>
      <c r="DY13" s="612"/>
      <c r="DZ13" s="612"/>
      <c r="EA13" s="612"/>
      <c r="EB13" s="612"/>
      <c r="EC13" s="621"/>
    </row>
    <row r="14" spans="2:143" ht="11.25" customHeight="1" x14ac:dyDescent="0.15">
      <c r="B14" s="608" t="s">
        <v>259</v>
      </c>
      <c r="C14" s="609"/>
      <c r="D14" s="609"/>
      <c r="E14" s="609"/>
      <c r="F14" s="609"/>
      <c r="G14" s="609"/>
      <c r="H14" s="609"/>
      <c r="I14" s="609"/>
      <c r="J14" s="609"/>
      <c r="K14" s="609"/>
      <c r="L14" s="609"/>
      <c r="M14" s="609"/>
      <c r="N14" s="609"/>
      <c r="O14" s="609"/>
      <c r="P14" s="609"/>
      <c r="Q14" s="610"/>
      <c r="R14" s="611" t="s">
        <v>237</v>
      </c>
      <c r="S14" s="612"/>
      <c r="T14" s="612"/>
      <c r="U14" s="612"/>
      <c r="V14" s="612"/>
      <c r="W14" s="612"/>
      <c r="X14" s="612"/>
      <c r="Y14" s="613"/>
      <c r="Z14" s="614" t="s">
        <v>237</v>
      </c>
      <c r="AA14" s="614"/>
      <c r="AB14" s="614"/>
      <c r="AC14" s="614"/>
      <c r="AD14" s="615" t="s">
        <v>129</v>
      </c>
      <c r="AE14" s="615"/>
      <c r="AF14" s="615"/>
      <c r="AG14" s="615"/>
      <c r="AH14" s="615"/>
      <c r="AI14" s="615"/>
      <c r="AJ14" s="615"/>
      <c r="AK14" s="615"/>
      <c r="AL14" s="616" t="s">
        <v>129</v>
      </c>
      <c r="AM14" s="617"/>
      <c r="AN14" s="617"/>
      <c r="AO14" s="618"/>
      <c r="AP14" s="608" t="s">
        <v>260</v>
      </c>
      <c r="AQ14" s="609"/>
      <c r="AR14" s="609"/>
      <c r="AS14" s="609"/>
      <c r="AT14" s="609"/>
      <c r="AU14" s="609"/>
      <c r="AV14" s="609"/>
      <c r="AW14" s="609"/>
      <c r="AX14" s="609"/>
      <c r="AY14" s="609"/>
      <c r="AZ14" s="609"/>
      <c r="BA14" s="609"/>
      <c r="BB14" s="609"/>
      <c r="BC14" s="609"/>
      <c r="BD14" s="609"/>
      <c r="BE14" s="609"/>
      <c r="BF14" s="610"/>
      <c r="BG14" s="611">
        <v>90887</v>
      </c>
      <c r="BH14" s="612"/>
      <c r="BI14" s="612"/>
      <c r="BJ14" s="612"/>
      <c r="BK14" s="612"/>
      <c r="BL14" s="612"/>
      <c r="BM14" s="612"/>
      <c r="BN14" s="613"/>
      <c r="BO14" s="614">
        <v>4.4000000000000004</v>
      </c>
      <c r="BP14" s="614"/>
      <c r="BQ14" s="614"/>
      <c r="BR14" s="614"/>
      <c r="BS14" s="615" t="s">
        <v>129</v>
      </c>
      <c r="BT14" s="615"/>
      <c r="BU14" s="615"/>
      <c r="BV14" s="615"/>
      <c r="BW14" s="615"/>
      <c r="BX14" s="615"/>
      <c r="BY14" s="615"/>
      <c r="BZ14" s="615"/>
      <c r="CA14" s="615"/>
      <c r="CB14" s="619"/>
      <c r="CD14" s="608" t="s">
        <v>261</v>
      </c>
      <c r="CE14" s="609"/>
      <c r="CF14" s="609"/>
      <c r="CG14" s="609"/>
      <c r="CH14" s="609"/>
      <c r="CI14" s="609"/>
      <c r="CJ14" s="609"/>
      <c r="CK14" s="609"/>
      <c r="CL14" s="609"/>
      <c r="CM14" s="609"/>
      <c r="CN14" s="609"/>
      <c r="CO14" s="609"/>
      <c r="CP14" s="609"/>
      <c r="CQ14" s="610"/>
      <c r="CR14" s="611">
        <v>373145</v>
      </c>
      <c r="CS14" s="612"/>
      <c r="CT14" s="612"/>
      <c r="CU14" s="612"/>
      <c r="CV14" s="612"/>
      <c r="CW14" s="612"/>
      <c r="CX14" s="612"/>
      <c r="CY14" s="613"/>
      <c r="CZ14" s="614">
        <v>2.6</v>
      </c>
      <c r="DA14" s="614"/>
      <c r="DB14" s="614"/>
      <c r="DC14" s="614"/>
      <c r="DD14" s="620">
        <v>12108</v>
      </c>
      <c r="DE14" s="612"/>
      <c r="DF14" s="612"/>
      <c r="DG14" s="612"/>
      <c r="DH14" s="612"/>
      <c r="DI14" s="612"/>
      <c r="DJ14" s="612"/>
      <c r="DK14" s="612"/>
      <c r="DL14" s="612"/>
      <c r="DM14" s="612"/>
      <c r="DN14" s="612"/>
      <c r="DO14" s="612"/>
      <c r="DP14" s="613"/>
      <c r="DQ14" s="620">
        <v>362952</v>
      </c>
      <c r="DR14" s="612"/>
      <c r="DS14" s="612"/>
      <c r="DT14" s="612"/>
      <c r="DU14" s="612"/>
      <c r="DV14" s="612"/>
      <c r="DW14" s="612"/>
      <c r="DX14" s="612"/>
      <c r="DY14" s="612"/>
      <c r="DZ14" s="612"/>
      <c r="EA14" s="612"/>
      <c r="EB14" s="612"/>
      <c r="EC14" s="621"/>
    </row>
    <row r="15" spans="2:143" ht="11.25" customHeight="1" x14ac:dyDescent="0.15">
      <c r="B15" s="608" t="s">
        <v>262</v>
      </c>
      <c r="C15" s="609"/>
      <c r="D15" s="609"/>
      <c r="E15" s="609"/>
      <c r="F15" s="609"/>
      <c r="G15" s="609"/>
      <c r="H15" s="609"/>
      <c r="I15" s="609"/>
      <c r="J15" s="609"/>
      <c r="K15" s="609"/>
      <c r="L15" s="609"/>
      <c r="M15" s="609"/>
      <c r="N15" s="609"/>
      <c r="O15" s="609"/>
      <c r="P15" s="609"/>
      <c r="Q15" s="610"/>
      <c r="R15" s="611" t="s">
        <v>129</v>
      </c>
      <c r="S15" s="612"/>
      <c r="T15" s="612"/>
      <c r="U15" s="612"/>
      <c r="V15" s="612"/>
      <c r="W15" s="612"/>
      <c r="X15" s="612"/>
      <c r="Y15" s="613"/>
      <c r="Z15" s="614" t="s">
        <v>176</v>
      </c>
      <c r="AA15" s="614"/>
      <c r="AB15" s="614"/>
      <c r="AC15" s="614"/>
      <c r="AD15" s="615" t="s">
        <v>237</v>
      </c>
      <c r="AE15" s="615"/>
      <c r="AF15" s="615"/>
      <c r="AG15" s="615"/>
      <c r="AH15" s="615"/>
      <c r="AI15" s="615"/>
      <c r="AJ15" s="615"/>
      <c r="AK15" s="615"/>
      <c r="AL15" s="616" t="s">
        <v>237</v>
      </c>
      <c r="AM15" s="617"/>
      <c r="AN15" s="617"/>
      <c r="AO15" s="618"/>
      <c r="AP15" s="608" t="s">
        <v>263</v>
      </c>
      <c r="AQ15" s="609"/>
      <c r="AR15" s="609"/>
      <c r="AS15" s="609"/>
      <c r="AT15" s="609"/>
      <c r="AU15" s="609"/>
      <c r="AV15" s="609"/>
      <c r="AW15" s="609"/>
      <c r="AX15" s="609"/>
      <c r="AY15" s="609"/>
      <c r="AZ15" s="609"/>
      <c r="BA15" s="609"/>
      <c r="BB15" s="609"/>
      <c r="BC15" s="609"/>
      <c r="BD15" s="609"/>
      <c r="BE15" s="609"/>
      <c r="BF15" s="610"/>
      <c r="BG15" s="611">
        <v>142210</v>
      </c>
      <c r="BH15" s="612"/>
      <c r="BI15" s="612"/>
      <c r="BJ15" s="612"/>
      <c r="BK15" s="612"/>
      <c r="BL15" s="612"/>
      <c r="BM15" s="612"/>
      <c r="BN15" s="613"/>
      <c r="BO15" s="614">
        <v>6.8</v>
      </c>
      <c r="BP15" s="614"/>
      <c r="BQ15" s="614"/>
      <c r="BR15" s="614"/>
      <c r="BS15" s="615" t="s">
        <v>129</v>
      </c>
      <c r="BT15" s="615"/>
      <c r="BU15" s="615"/>
      <c r="BV15" s="615"/>
      <c r="BW15" s="615"/>
      <c r="BX15" s="615"/>
      <c r="BY15" s="615"/>
      <c r="BZ15" s="615"/>
      <c r="CA15" s="615"/>
      <c r="CB15" s="619"/>
      <c r="CD15" s="608" t="s">
        <v>264</v>
      </c>
      <c r="CE15" s="609"/>
      <c r="CF15" s="609"/>
      <c r="CG15" s="609"/>
      <c r="CH15" s="609"/>
      <c r="CI15" s="609"/>
      <c r="CJ15" s="609"/>
      <c r="CK15" s="609"/>
      <c r="CL15" s="609"/>
      <c r="CM15" s="609"/>
      <c r="CN15" s="609"/>
      <c r="CO15" s="609"/>
      <c r="CP15" s="609"/>
      <c r="CQ15" s="610"/>
      <c r="CR15" s="611">
        <v>1399856</v>
      </c>
      <c r="CS15" s="612"/>
      <c r="CT15" s="612"/>
      <c r="CU15" s="612"/>
      <c r="CV15" s="612"/>
      <c r="CW15" s="612"/>
      <c r="CX15" s="612"/>
      <c r="CY15" s="613"/>
      <c r="CZ15" s="614">
        <v>9.8000000000000007</v>
      </c>
      <c r="DA15" s="614"/>
      <c r="DB15" s="614"/>
      <c r="DC15" s="614"/>
      <c r="DD15" s="620">
        <v>514896</v>
      </c>
      <c r="DE15" s="612"/>
      <c r="DF15" s="612"/>
      <c r="DG15" s="612"/>
      <c r="DH15" s="612"/>
      <c r="DI15" s="612"/>
      <c r="DJ15" s="612"/>
      <c r="DK15" s="612"/>
      <c r="DL15" s="612"/>
      <c r="DM15" s="612"/>
      <c r="DN15" s="612"/>
      <c r="DO15" s="612"/>
      <c r="DP15" s="613"/>
      <c r="DQ15" s="620">
        <v>586559</v>
      </c>
      <c r="DR15" s="612"/>
      <c r="DS15" s="612"/>
      <c r="DT15" s="612"/>
      <c r="DU15" s="612"/>
      <c r="DV15" s="612"/>
      <c r="DW15" s="612"/>
      <c r="DX15" s="612"/>
      <c r="DY15" s="612"/>
      <c r="DZ15" s="612"/>
      <c r="EA15" s="612"/>
      <c r="EB15" s="612"/>
      <c r="EC15" s="621"/>
    </row>
    <row r="16" spans="2:143" ht="11.25" customHeight="1" x14ac:dyDescent="0.15">
      <c r="B16" s="608" t="s">
        <v>265</v>
      </c>
      <c r="C16" s="609"/>
      <c r="D16" s="609"/>
      <c r="E16" s="609"/>
      <c r="F16" s="609"/>
      <c r="G16" s="609"/>
      <c r="H16" s="609"/>
      <c r="I16" s="609"/>
      <c r="J16" s="609"/>
      <c r="K16" s="609"/>
      <c r="L16" s="609"/>
      <c r="M16" s="609"/>
      <c r="N16" s="609"/>
      <c r="O16" s="609"/>
      <c r="P16" s="609"/>
      <c r="Q16" s="610"/>
      <c r="R16" s="611">
        <v>8140</v>
      </c>
      <c r="S16" s="612"/>
      <c r="T16" s="612"/>
      <c r="U16" s="612"/>
      <c r="V16" s="612"/>
      <c r="W16" s="612"/>
      <c r="X16" s="612"/>
      <c r="Y16" s="613"/>
      <c r="Z16" s="614">
        <v>0.1</v>
      </c>
      <c r="AA16" s="614"/>
      <c r="AB16" s="614"/>
      <c r="AC16" s="614"/>
      <c r="AD16" s="615">
        <v>8140</v>
      </c>
      <c r="AE16" s="615"/>
      <c r="AF16" s="615"/>
      <c r="AG16" s="615"/>
      <c r="AH16" s="615"/>
      <c r="AI16" s="615"/>
      <c r="AJ16" s="615"/>
      <c r="AK16" s="615"/>
      <c r="AL16" s="616">
        <v>0.1</v>
      </c>
      <c r="AM16" s="617"/>
      <c r="AN16" s="617"/>
      <c r="AO16" s="618"/>
      <c r="AP16" s="608" t="s">
        <v>266</v>
      </c>
      <c r="AQ16" s="609"/>
      <c r="AR16" s="609"/>
      <c r="AS16" s="609"/>
      <c r="AT16" s="609"/>
      <c r="AU16" s="609"/>
      <c r="AV16" s="609"/>
      <c r="AW16" s="609"/>
      <c r="AX16" s="609"/>
      <c r="AY16" s="609"/>
      <c r="AZ16" s="609"/>
      <c r="BA16" s="609"/>
      <c r="BB16" s="609"/>
      <c r="BC16" s="609"/>
      <c r="BD16" s="609"/>
      <c r="BE16" s="609"/>
      <c r="BF16" s="610"/>
      <c r="BG16" s="611" t="s">
        <v>176</v>
      </c>
      <c r="BH16" s="612"/>
      <c r="BI16" s="612"/>
      <c r="BJ16" s="612"/>
      <c r="BK16" s="612"/>
      <c r="BL16" s="612"/>
      <c r="BM16" s="612"/>
      <c r="BN16" s="613"/>
      <c r="BO16" s="614" t="s">
        <v>176</v>
      </c>
      <c r="BP16" s="614"/>
      <c r="BQ16" s="614"/>
      <c r="BR16" s="614"/>
      <c r="BS16" s="615" t="s">
        <v>176</v>
      </c>
      <c r="BT16" s="615"/>
      <c r="BU16" s="615"/>
      <c r="BV16" s="615"/>
      <c r="BW16" s="615"/>
      <c r="BX16" s="615"/>
      <c r="BY16" s="615"/>
      <c r="BZ16" s="615"/>
      <c r="CA16" s="615"/>
      <c r="CB16" s="619"/>
      <c r="CD16" s="608" t="s">
        <v>267</v>
      </c>
      <c r="CE16" s="609"/>
      <c r="CF16" s="609"/>
      <c r="CG16" s="609"/>
      <c r="CH16" s="609"/>
      <c r="CI16" s="609"/>
      <c r="CJ16" s="609"/>
      <c r="CK16" s="609"/>
      <c r="CL16" s="609"/>
      <c r="CM16" s="609"/>
      <c r="CN16" s="609"/>
      <c r="CO16" s="609"/>
      <c r="CP16" s="609"/>
      <c r="CQ16" s="610"/>
      <c r="CR16" s="611">
        <v>285106</v>
      </c>
      <c r="CS16" s="612"/>
      <c r="CT16" s="612"/>
      <c r="CU16" s="612"/>
      <c r="CV16" s="612"/>
      <c r="CW16" s="612"/>
      <c r="CX16" s="612"/>
      <c r="CY16" s="613"/>
      <c r="CZ16" s="614">
        <v>2</v>
      </c>
      <c r="DA16" s="614"/>
      <c r="DB16" s="614"/>
      <c r="DC16" s="614"/>
      <c r="DD16" s="620" t="s">
        <v>176</v>
      </c>
      <c r="DE16" s="612"/>
      <c r="DF16" s="612"/>
      <c r="DG16" s="612"/>
      <c r="DH16" s="612"/>
      <c r="DI16" s="612"/>
      <c r="DJ16" s="612"/>
      <c r="DK16" s="612"/>
      <c r="DL16" s="612"/>
      <c r="DM16" s="612"/>
      <c r="DN16" s="612"/>
      <c r="DO16" s="612"/>
      <c r="DP16" s="613"/>
      <c r="DQ16" s="620">
        <v>62435</v>
      </c>
      <c r="DR16" s="612"/>
      <c r="DS16" s="612"/>
      <c r="DT16" s="612"/>
      <c r="DU16" s="612"/>
      <c r="DV16" s="612"/>
      <c r="DW16" s="612"/>
      <c r="DX16" s="612"/>
      <c r="DY16" s="612"/>
      <c r="DZ16" s="612"/>
      <c r="EA16" s="612"/>
      <c r="EB16" s="612"/>
      <c r="EC16" s="621"/>
    </row>
    <row r="17" spans="2:133" ht="11.25" customHeight="1" x14ac:dyDescent="0.15">
      <c r="B17" s="608" t="s">
        <v>268</v>
      </c>
      <c r="C17" s="609"/>
      <c r="D17" s="609"/>
      <c r="E17" s="609"/>
      <c r="F17" s="609"/>
      <c r="G17" s="609"/>
      <c r="H17" s="609"/>
      <c r="I17" s="609"/>
      <c r="J17" s="609"/>
      <c r="K17" s="609"/>
      <c r="L17" s="609"/>
      <c r="M17" s="609"/>
      <c r="N17" s="609"/>
      <c r="O17" s="609"/>
      <c r="P17" s="609"/>
      <c r="Q17" s="610"/>
      <c r="R17" s="611">
        <v>28028</v>
      </c>
      <c r="S17" s="612"/>
      <c r="T17" s="612"/>
      <c r="U17" s="612"/>
      <c r="V17" s="612"/>
      <c r="W17" s="612"/>
      <c r="X17" s="612"/>
      <c r="Y17" s="613"/>
      <c r="Z17" s="614">
        <v>0.2</v>
      </c>
      <c r="AA17" s="614"/>
      <c r="AB17" s="614"/>
      <c r="AC17" s="614"/>
      <c r="AD17" s="615">
        <v>28028</v>
      </c>
      <c r="AE17" s="615"/>
      <c r="AF17" s="615"/>
      <c r="AG17" s="615"/>
      <c r="AH17" s="615"/>
      <c r="AI17" s="615"/>
      <c r="AJ17" s="615"/>
      <c r="AK17" s="615"/>
      <c r="AL17" s="616">
        <v>0.4</v>
      </c>
      <c r="AM17" s="617"/>
      <c r="AN17" s="617"/>
      <c r="AO17" s="618"/>
      <c r="AP17" s="608" t="s">
        <v>269</v>
      </c>
      <c r="AQ17" s="609"/>
      <c r="AR17" s="609"/>
      <c r="AS17" s="609"/>
      <c r="AT17" s="609"/>
      <c r="AU17" s="609"/>
      <c r="AV17" s="609"/>
      <c r="AW17" s="609"/>
      <c r="AX17" s="609"/>
      <c r="AY17" s="609"/>
      <c r="AZ17" s="609"/>
      <c r="BA17" s="609"/>
      <c r="BB17" s="609"/>
      <c r="BC17" s="609"/>
      <c r="BD17" s="609"/>
      <c r="BE17" s="609"/>
      <c r="BF17" s="610"/>
      <c r="BG17" s="611" t="s">
        <v>176</v>
      </c>
      <c r="BH17" s="612"/>
      <c r="BI17" s="612"/>
      <c r="BJ17" s="612"/>
      <c r="BK17" s="612"/>
      <c r="BL17" s="612"/>
      <c r="BM17" s="612"/>
      <c r="BN17" s="613"/>
      <c r="BO17" s="614" t="s">
        <v>237</v>
      </c>
      <c r="BP17" s="614"/>
      <c r="BQ17" s="614"/>
      <c r="BR17" s="614"/>
      <c r="BS17" s="615" t="s">
        <v>129</v>
      </c>
      <c r="BT17" s="615"/>
      <c r="BU17" s="615"/>
      <c r="BV17" s="615"/>
      <c r="BW17" s="615"/>
      <c r="BX17" s="615"/>
      <c r="BY17" s="615"/>
      <c r="BZ17" s="615"/>
      <c r="CA17" s="615"/>
      <c r="CB17" s="619"/>
      <c r="CD17" s="608" t="s">
        <v>270</v>
      </c>
      <c r="CE17" s="609"/>
      <c r="CF17" s="609"/>
      <c r="CG17" s="609"/>
      <c r="CH17" s="609"/>
      <c r="CI17" s="609"/>
      <c r="CJ17" s="609"/>
      <c r="CK17" s="609"/>
      <c r="CL17" s="609"/>
      <c r="CM17" s="609"/>
      <c r="CN17" s="609"/>
      <c r="CO17" s="609"/>
      <c r="CP17" s="609"/>
      <c r="CQ17" s="610"/>
      <c r="CR17" s="611">
        <v>935364</v>
      </c>
      <c r="CS17" s="612"/>
      <c r="CT17" s="612"/>
      <c r="CU17" s="612"/>
      <c r="CV17" s="612"/>
      <c r="CW17" s="612"/>
      <c r="CX17" s="612"/>
      <c r="CY17" s="613"/>
      <c r="CZ17" s="614">
        <v>6.6</v>
      </c>
      <c r="DA17" s="614"/>
      <c r="DB17" s="614"/>
      <c r="DC17" s="614"/>
      <c r="DD17" s="620" t="s">
        <v>237</v>
      </c>
      <c r="DE17" s="612"/>
      <c r="DF17" s="612"/>
      <c r="DG17" s="612"/>
      <c r="DH17" s="612"/>
      <c r="DI17" s="612"/>
      <c r="DJ17" s="612"/>
      <c r="DK17" s="612"/>
      <c r="DL17" s="612"/>
      <c r="DM17" s="612"/>
      <c r="DN17" s="612"/>
      <c r="DO17" s="612"/>
      <c r="DP17" s="613"/>
      <c r="DQ17" s="620">
        <v>934272</v>
      </c>
      <c r="DR17" s="612"/>
      <c r="DS17" s="612"/>
      <c r="DT17" s="612"/>
      <c r="DU17" s="612"/>
      <c r="DV17" s="612"/>
      <c r="DW17" s="612"/>
      <c r="DX17" s="612"/>
      <c r="DY17" s="612"/>
      <c r="DZ17" s="612"/>
      <c r="EA17" s="612"/>
      <c r="EB17" s="612"/>
      <c r="EC17" s="621"/>
    </row>
    <row r="18" spans="2:133" ht="11.25" customHeight="1" x14ac:dyDescent="0.15">
      <c r="B18" s="608" t="s">
        <v>271</v>
      </c>
      <c r="C18" s="609"/>
      <c r="D18" s="609"/>
      <c r="E18" s="609"/>
      <c r="F18" s="609"/>
      <c r="G18" s="609"/>
      <c r="H18" s="609"/>
      <c r="I18" s="609"/>
      <c r="J18" s="609"/>
      <c r="K18" s="609"/>
      <c r="L18" s="609"/>
      <c r="M18" s="609"/>
      <c r="N18" s="609"/>
      <c r="O18" s="609"/>
      <c r="P18" s="609"/>
      <c r="Q18" s="610"/>
      <c r="R18" s="611">
        <v>10313</v>
      </c>
      <c r="S18" s="612"/>
      <c r="T18" s="612"/>
      <c r="U18" s="612"/>
      <c r="V18" s="612"/>
      <c r="W18" s="612"/>
      <c r="X18" s="612"/>
      <c r="Y18" s="613"/>
      <c r="Z18" s="614">
        <v>0.1</v>
      </c>
      <c r="AA18" s="614"/>
      <c r="AB18" s="614"/>
      <c r="AC18" s="614"/>
      <c r="AD18" s="615">
        <v>10313</v>
      </c>
      <c r="AE18" s="615"/>
      <c r="AF18" s="615"/>
      <c r="AG18" s="615"/>
      <c r="AH18" s="615"/>
      <c r="AI18" s="615"/>
      <c r="AJ18" s="615"/>
      <c r="AK18" s="615"/>
      <c r="AL18" s="616">
        <v>0.2</v>
      </c>
      <c r="AM18" s="617"/>
      <c r="AN18" s="617"/>
      <c r="AO18" s="618"/>
      <c r="AP18" s="608" t="s">
        <v>272</v>
      </c>
      <c r="AQ18" s="609"/>
      <c r="AR18" s="609"/>
      <c r="AS18" s="609"/>
      <c r="AT18" s="609"/>
      <c r="AU18" s="609"/>
      <c r="AV18" s="609"/>
      <c r="AW18" s="609"/>
      <c r="AX18" s="609"/>
      <c r="AY18" s="609"/>
      <c r="AZ18" s="609"/>
      <c r="BA18" s="609"/>
      <c r="BB18" s="609"/>
      <c r="BC18" s="609"/>
      <c r="BD18" s="609"/>
      <c r="BE18" s="609"/>
      <c r="BF18" s="610"/>
      <c r="BG18" s="611" t="s">
        <v>237</v>
      </c>
      <c r="BH18" s="612"/>
      <c r="BI18" s="612"/>
      <c r="BJ18" s="612"/>
      <c r="BK18" s="612"/>
      <c r="BL18" s="612"/>
      <c r="BM18" s="612"/>
      <c r="BN18" s="613"/>
      <c r="BO18" s="614" t="s">
        <v>237</v>
      </c>
      <c r="BP18" s="614"/>
      <c r="BQ18" s="614"/>
      <c r="BR18" s="614"/>
      <c r="BS18" s="615" t="s">
        <v>237</v>
      </c>
      <c r="BT18" s="615"/>
      <c r="BU18" s="615"/>
      <c r="BV18" s="615"/>
      <c r="BW18" s="615"/>
      <c r="BX18" s="615"/>
      <c r="BY18" s="615"/>
      <c r="BZ18" s="615"/>
      <c r="CA18" s="615"/>
      <c r="CB18" s="619"/>
      <c r="CD18" s="608" t="s">
        <v>273</v>
      </c>
      <c r="CE18" s="609"/>
      <c r="CF18" s="609"/>
      <c r="CG18" s="609"/>
      <c r="CH18" s="609"/>
      <c r="CI18" s="609"/>
      <c r="CJ18" s="609"/>
      <c r="CK18" s="609"/>
      <c r="CL18" s="609"/>
      <c r="CM18" s="609"/>
      <c r="CN18" s="609"/>
      <c r="CO18" s="609"/>
      <c r="CP18" s="609"/>
      <c r="CQ18" s="610"/>
      <c r="CR18" s="611" t="s">
        <v>176</v>
      </c>
      <c r="CS18" s="612"/>
      <c r="CT18" s="612"/>
      <c r="CU18" s="612"/>
      <c r="CV18" s="612"/>
      <c r="CW18" s="612"/>
      <c r="CX18" s="612"/>
      <c r="CY18" s="613"/>
      <c r="CZ18" s="614" t="s">
        <v>237</v>
      </c>
      <c r="DA18" s="614"/>
      <c r="DB18" s="614"/>
      <c r="DC18" s="614"/>
      <c r="DD18" s="620" t="s">
        <v>176</v>
      </c>
      <c r="DE18" s="612"/>
      <c r="DF18" s="612"/>
      <c r="DG18" s="612"/>
      <c r="DH18" s="612"/>
      <c r="DI18" s="612"/>
      <c r="DJ18" s="612"/>
      <c r="DK18" s="612"/>
      <c r="DL18" s="612"/>
      <c r="DM18" s="612"/>
      <c r="DN18" s="612"/>
      <c r="DO18" s="612"/>
      <c r="DP18" s="613"/>
      <c r="DQ18" s="620" t="s">
        <v>129</v>
      </c>
      <c r="DR18" s="612"/>
      <c r="DS18" s="612"/>
      <c r="DT18" s="612"/>
      <c r="DU18" s="612"/>
      <c r="DV18" s="612"/>
      <c r="DW18" s="612"/>
      <c r="DX18" s="612"/>
      <c r="DY18" s="612"/>
      <c r="DZ18" s="612"/>
      <c r="EA18" s="612"/>
      <c r="EB18" s="612"/>
      <c r="EC18" s="621"/>
    </row>
    <row r="19" spans="2:133" ht="11.25" customHeight="1" x14ac:dyDescent="0.15">
      <c r="B19" s="608" t="s">
        <v>274</v>
      </c>
      <c r="C19" s="609"/>
      <c r="D19" s="609"/>
      <c r="E19" s="609"/>
      <c r="F19" s="609"/>
      <c r="G19" s="609"/>
      <c r="H19" s="609"/>
      <c r="I19" s="609"/>
      <c r="J19" s="609"/>
      <c r="K19" s="609"/>
      <c r="L19" s="609"/>
      <c r="M19" s="609"/>
      <c r="N19" s="609"/>
      <c r="O19" s="609"/>
      <c r="P19" s="609"/>
      <c r="Q19" s="610"/>
      <c r="R19" s="611">
        <v>7457</v>
      </c>
      <c r="S19" s="612"/>
      <c r="T19" s="612"/>
      <c r="U19" s="612"/>
      <c r="V19" s="612"/>
      <c r="W19" s="612"/>
      <c r="X19" s="612"/>
      <c r="Y19" s="613"/>
      <c r="Z19" s="614">
        <v>0</v>
      </c>
      <c r="AA19" s="614"/>
      <c r="AB19" s="614"/>
      <c r="AC19" s="614"/>
      <c r="AD19" s="615">
        <v>7457</v>
      </c>
      <c r="AE19" s="615"/>
      <c r="AF19" s="615"/>
      <c r="AG19" s="615"/>
      <c r="AH19" s="615"/>
      <c r="AI19" s="615"/>
      <c r="AJ19" s="615"/>
      <c r="AK19" s="615"/>
      <c r="AL19" s="616">
        <v>0.1</v>
      </c>
      <c r="AM19" s="617"/>
      <c r="AN19" s="617"/>
      <c r="AO19" s="618"/>
      <c r="AP19" s="608" t="s">
        <v>275</v>
      </c>
      <c r="AQ19" s="609"/>
      <c r="AR19" s="609"/>
      <c r="AS19" s="609"/>
      <c r="AT19" s="609"/>
      <c r="AU19" s="609"/>
      <c r="AV19" s="609"/>
      <c r="AW19" s="609"/>
      <c r="AX19" s="609"/>
      <c r="AY19" s="609"/>
      <c r="AZ19" s="609"/>
      <c r="BA19" s="609"/>
      <c r="BB19" s="609"/>
      <c r="BC19" s="609"/>
      <c r="BD19" s="609"/>
      <c r="BE19" s="609"/>
      <c r="BF19" s="610"/>
      <c r="BG19" s="611">
        <v>4891</v>
      </c>
      <c r="BH19" s="612"/>
      <c r="BI19" s="612"/>
      <c r="BJ19" s="612"/>
      <c r="BK19" s="612"/>
      <c r="BL19" s="612"/>
      <c r="BM19" s="612"/>
      <c r="BN19" s="613"/>
      <c r="BO19" s="614">
        <v>0.2</v>
      </c>
      <c r="BP19" s="614"/>
      <c r="BQ19" s="614"/>
      <c r="BR19" s="614"/>
      <c r="BS19" s="615" t="s">
        <v>237</v>
      </c>
      <c r="BT19" s="615"/>
      <c r="BU19" s="615"/>
      <c r="BV19" s="615"/>
      <c r="BW19" s="615"/>
      <c r="BX19" s="615"/>
      <c r="BY19" s="615"/>
      <c r="BZ19" s="615"/>
      <c r="CA19" s="615"/>
      <c r="CB19" s="619"/>
      <c r="CD19" s="608" t="s">
        <v>276</v>
      </c>
      <c r="CE19" s="609"/>
      <c r="CF19" s="609"/>
      <c r="CG19" s="609"/>
      <c r="CH19" s="609"/>
      <c r="CI19" s="609"/>
      <c r="CJ19" s="609"/>
      <c r="CK19" s="609"/>
      <c r="CL19" s="609"/>
      <c r="CM19" s="609"/>
      <c r="CN19" s="609"/>
      <c r="CO19" s="609"/>
      <c r="CP19" s="609"/>
      <c r="CQ19" s="610"/>
      <c r="CR19" s="611" t="s">
        <v>237</v>
      </c>
      <c r="CS19" s="612"/>
      <c r="CT19" s="612"/>
      <c r="CU19" s="612"/>
      <c r="CV19" s="612"/>
      <c r="CW19" s="612"/>
      <c r="CX19" s="612"/>
      <c r="CY19" s="613"/>
      <c r="CZ19" s="614" t="s">
        <v>237</v>
      </c>
      <c r="DA19" s="614"/>
      <c r="DB19" s="614"/>
      <c r="DC19" s="614"/>
      <c r="DD19" s="620" t="s">
        <v>237</v>
      </c>
      <c r="DE19" s="612"/>
      <c r="DF19" s="612"/>
      <c r="DG19" s="612"/>
      <c r="DH19" s="612"/>
      <c r="DI19" s="612"/>
      <c r="DJ19" s="612"/>
      <c r="DK19" s="612"/>
      <c r="DL19" s="612"/>
      <c r="DM19" s="612"/>
      <c r="DN19" s="612"/>
      <c r="DO19" s="612"/>
      <c r="DP19" s="613"/>
      <c r="DQ19" s="620" t="s">
        <v>237</v>
      </c>
      <c r="DR19" s="612"/>
      <c r="DS19" s="612"/>
      <c r="DT19" s="612"/>
      <c r="DU19" s="612"/>
      <c r="DV19" s="612"/>
      <c r="DW19" s="612"/>
      <c r="DX19" s="612"/>
      <c r="DY19" s="612"/>
      <c r="DZ19" s="612"/>
      <c r="EA19" s="612"/>
      <c r="EB19" s="612"/>
      <c r="EC19" s="621"/>
    </row>
    <row r="20" spans="2:133" ht="11.25" customHeight="1" x14ac:dyDescent="0.15">
      <c r="B20" s="624" t="s">
        <v>277</v>
      </c>
      <c r="C20" s="625"/>
      <c r="D20" s="625"/>
      <c r="E20" s="625"/>
      <c r="F20" s="625"/>
      <c r="G20" s="625"/>
      <c r="H20" s="625"/>
      <c r="I20" s="625"/>
      <c r="J20" s="625"/>
      <c r="K20" s="625"/>
      <c r="L20" s="625"/>
      <c r="M20" s="625"/>
      <c r="N20" s="625"/>
      <c r="O20" s="625"/>
      <c r="P20" s="625"/>
      <c r="Q20" s="626"/>
      <c r="R20" s="611">
        <v>2856</v>
      </c>
      <c r="S20" s="612"/>
      <c r="T20" s="612"/>
      <c r="U20" s="612"/>
      <c r="V20" s="612"/>
      <c r="W20" s="612"/>
      <c r="X20" s="612"/>
      <c r="Y20" s="613"/>
      <c r="Z20" s="614">
        <v>0</v>
      </c>
      <c r="AA20" s="614"/>
      <c r="AB20" s="614"/>
      <c r="AC20" s="614"/>
      <c r="AD20" s="615">
        <v>2856</v>
      </c>
      <c r="AE20" s="615"/>
      <c r="AF20" s="615"/>
      <c r="AG20" s="615"/>
      <c r="AH20" s="615"/>
      <c r="AI20" s="615"/>
      <c r="AJ20" s="615"/>
      <c r="AK20" s="615"/>
      <c r="AL20" s="616">
        <v>0</v>
      </c>
      <c r="AM20" s="617"/>
      <c r="AN20" s="617"/>
      <c r="AO20" s="618"/>
      <c r="AP20" s="608" t="s">
        <v>278</v>
      </c>
      <c r="AQ20" s="609"/>
      <c r="AR20" s="609"/>
      <c r="AS20" s="609"/>
      <c r="AT20" s="609"/>
      <c r="AU20" s="609"/>
      <c r="AV20" s="609"/>
      <c r="AW20" s="609"/>
      <c r="AX20" s="609"/>
      <c r="AY20" s="609"/>
      <c r="AZ20" s="609"/>
      <c r="BA20" s="609"/>
      <c r="BB20" s="609"/>
      <c r="BC20" s="609"/>
      <c r="BD20" s="609"/>
      <c r="BE20" s="609"/>
      <c r="BF20" s="610"/>
      <c r="BG20" s="611">
        <v>4891</v>
      </c>
      <c r="BH20" s="612"/>
      <c r="BI20" s="612"/>
      <c r="BJ20" s="612"/>
      <c r="BK20" s="612"/>
      <c r="BL20" s="612"/>
      <c r="BM20" s="612"/>
      <c r="BN20" s="613"/>
      <c r="BO20" s="614">
        <v>0.2</v>
      </c>
      <c r="BP20" s="614"/>
      <c r="BQ20" s="614"/>
      <c r="BR20" s="614"/>
      <c r="BS20" s="615" t="s">
        <v>129</v>
      </c>
      <c r="BT20" s="615"/>
      <c r="BU20" s="615"/>
      <c r="BV20" s="615"/>
      <c r="BW20" s="615"/>
      <c r="BX20" s="615"/>
      <c r="BY20" s="615"/>
      <c r="BZ20" s="615"/>
      <c r="CA20" s="615"/>
      <c r="CB20" s="619"/>
      <c r="CD20" s="608" t="s">
        <v>279</v>
      </c>
      <c r="CE20" s="609"/>
      <c r="CF20" s="609"/>
      <c r="CG20" s="609"/>
      <c r="CH20" s="609"/>
      <c r="CI20" s="609"/>
      <c r="CJ20" s="609"/>
      <c r="CK20" s="609"/>
      <c r="CL20" s="609"/>
      <c r="CM20" s="609"/>
      <c r="CN20" s="609"/>
      <c r="CO20" s="609"/>
      <c r="CP20" s="609"/>
      <c r="CQ20" s="610"/>
      <c r="CR20" s="611">
        <v>14221431</v>
      </c>
      <c r="CS20" s="612"/>
      <c r="CT20" s="612"/>
      <c r="CU20" s="612"/>
      <c r="CV20" s="612"/>
      <c r="CW20" s="612"/>
      <c r="CX20" s="612"/>
      <c r="CY20" s="613"/>
      <c r="CZ20" s="614">
        <v>100</v>
      </c>
      <c r="DA20" s="614"/>
      <c r="DB20" s="614"/>
      <c r="DC20" s="614"/>
      <c r="DD20" s="620">
        <v>1839609</v>
      </c>
      <c r="DE20" s="612"/>
      <c r="DF20" s="612"/>
      <c r="DG20" s="612"/>
      <c r="DH20" s="612"/>
      <c r="DI20" s="612"/>
      <c r="DJ20" s="612"/>
      <c r="DK20" s="612"/>
      <c r="DL20" s="612"/>
      <c r="DM20" s="612"/>
      <c r="DN20" s="612"/>
      <c r="DO20" s="612"/>
      <c r="DP20" s="613"/>
      <c r="DQ20" s="620">
        <v>8616415</v>
      </c>
      <c r="DR20" s="612"/>
      <c r="DS20" s="612"/>
      <c r="DT20" s="612"/>
      <c r="DU20" s="612"/>
      <c r="DV20" s="612"/>
      <c r="DW20" s="612"/>
      <c r="DX20" s="612"/>
      <c r="DY20" s="612"/>
      <c r="DZ20" s="612"/>
      <c r="EA20" s="612"/>
      <c r="EB20" s="612"/>
      <c r="EC20" s="621"/>
    </row>
    <row r="21" spans="2:133" ht="11.25" customHeight="1" x14ac:dyDescent="0.15">
      <c r="B21" s="608" t="s">
        <v>280</v>
      </c>
      <c r="C21" s="609"/>
      <c r="D21" s="609"/>
      <c r="E21" s="609"/>
      <c r="F21" s="609"/>
      <c r="G21" s="609"/>
      <c r="H21" s="609"/>
      <c r="I21" s="609"/>
      <c r="J21" s="609"/>
      <c r="K21" s="609"/>
      <c r="L21" s="609"/>
      <c r="M21" s="609"/>
      <c r="N21" s="609"/>
      <c r="O21" s="609"/>
      <c r="P21" s="609"/>
      <c r="Q21" s="610"/>
      <c r="R21" s="611">
        <v>4665277</v>
      </c>
      <c r="S21" s="612"/>
      <c r="T21" s="612"/>
      <c r="U21" s="612"/>
      <c r="V21" s="612"/>
      <c r="W21" s="612"/>
      <c r="X21" s="612"/>
      <c r="Y21" s="613"/>
      <c r="Z21" s="614">
        <v>31.1</v>
      </c>
      <c r="AA21" s="614"/>
      <c r="AB21" s="614"/>
      <c r="AC21" s="614"/>
      <c r="AD21" s="615">
        <v>3885225</v>
      </c>
      <c r="AE21" s="615"/>
      <c r="AF21" s="615"/>
      <c r="AG21" s="615"/>
      <c r="AH21" s="615"/>
      <c r="AI21" s="615"/>
      <c r="AJ21" s="615"/>
      <c r="AK21" s="615"/>
      <c r="AL21" s="616">
        <v>57.9</v>
      </c>
      <c r="AM21" s="617"/>
      <c r="AN21" s="617"/>
      <c r="AO21" s="618"/>
      <c r="AP21" s="608" t="s">
        <v>281</v>
      </c>
      <c r="AQ21" s="627"/>
      <c r="AR21" s="627"/>
      <c r="AS21" s="627"/>
      <c r="AT21" s="627"/>
      <c r="AU21" s="627"/>
      <c r="AV21" s="627"/>
      <c r="AW21" s="627"/>
      <c r="AX21" s="627"/>
      <c r="AY21" s="627"/>
      <c r="AZ21" s="627"/>
      <c r="BA21" s="627"/>
      <c r="BB21" s="627"/>
      <c r="BC21" s="627"/>
      <c r="BD21" s="627"/>
      <c r="BE21" s="627"/>
      <c r="BF21" s="628"/>
      <c r="BG21" s="611">
        <v>4891</v>
      </c>
      <c r="BH21" s="612"/>
      <c r="BI21" s="612"/>
      <c r="BJ21" s="612"/>
      <c r="BK21" s="612"/>
      <c r="BL21" s="612"/>
      <c r="BM21" s="612"/>
      <c r="BN21" s="613"/>
      <c r="BO21" s="614">
        <v>0.2</v>
      </c>
      <c r="BP21" s="614"/>
      <c r="BQ21" s="614"/>
      <c r="BR21" s="614"/>
      <c r="BS21" s="615" t="s">
        <v>176</v>
      </c>
      <c r="BT21" s="615"/>
      <c r="BU21" s="615"/>
      <c r="BV21" s="615"/>
      <c r="BW21" s="615"/>
      <c r="BX21" s="615"/>
      <c r="BY21" s="615"/>
      <c r="BZ21" s="615"/>
      <c r="CA21" s="615"/>
      <c r="CB21" s="619"/>
      <c r="CD21" s="632"/>
      <c r="CE21" s="633"/>
      <c r="CF21" s="633"/>
      <c r="CG21" s="633"/>
      <c r="CH21" s="633"/>
      <c r="CI21" s="633"/>
      <c r="CJ21" s="633"/>
      <c r="CK21" s="633"/>
      <c r="CL21" s="633"/>
      <c r="CM21" s="633"/>
      <c r="CN21" s="633"/>
      <c r="CO21" s="633"/>
      <c r="CP21" s="633"/>
      <c r="CQ21" s="634"/>
      <c r="CR21" s="635"/>
      <c r="CS21" s="630"/>
      <c r="CT21" s="630"/>
      <c r="CU21" s="630"/>
      <c r="CV21" s="630"/>
      <c r="CW21" s="630"/>
      <c r="CX21" s="630"/>
      <c r="CY21" s="636"/>
      <c r="CZ21" s="637"/>
      <c r="DA21" s="637"/>
      <c r="DB21" s="637"/>
      <c r="DC21" s="637"/>
      <c r="DD21" s="629"/>
      <c r="DE21" s="630"/>
      <c r="DF21" s="630"/>
      <c r="DG21" s="630"/>
      <c r="DH21" s="630"/>
      <c r="DI21" s="630"/>
      <c r="DJ21" s="630"/>
      <c r="DK21" s="630"/>
      <c r="DL21" s="630"/>
      <c r="DM21" s="630"/>
      <c r="DN21" s="630"/>
      <c r="DO21" s="630"/>
      <c r="DP21" s="636"/>
      <c r="DQ21" s="629"/>
      <c r="DR21" s="630"/>
      <c r="DS21" s="630"/>
      <c r="DT21" s="630"/>
      <c r="DU21" s="630"/>
      <c r="DV21" s="630"/>
      <c r="DW21" s="630"/>
      <c r="DX21" s="630"/>
      <c r="DY21" s="630"/>
      <c r="DZ21" s="630"/>
      <c r="EA21" s="630"/>
      <c r="EB21" s="630"/>
      <c r="EC21" s="631"/>
    </row>
    <row r="22" spans="2:133" ht="11.25" customHeight="1" x14ac:dyDescent="0.15">
      <c r="B22" s="608" t="s">
        <v>282</v>
      </c>
      <c r="C22" s="609"/>
      <c r="D22" s="609"/>
      <c r="E22" s="609"/>
      <c r="F22" s="609"/>
      <c r="G22" s="609"/>
      <c r="H22" s="609"/>
      <c r="I22" s="609"/>
      <c r="J22" s="609"/>
      <c r="K22" s="609"/>
      <c r="L22" s="609"/>
      <c r="M22" s="609"/>
      <c r="N22" s="609"/>
      <c r="O22" s="609"/>
      <c r="P22" s="609"/>
      <c r="Q22" s="610"/>
      <c r="R22" s="611">
        <v>3885225</v>
      </c>
      <c r="S22" s="612"/>
      <c r="T22" s="612"/>
      <c r="U22" s="612"/>
      <c r="V22" s="612"/>
      <c r="W22" s="612"/>
      <c r="X22" s="612"/>
      <c r="Y22" s="613"/>
      <c r="Z22" s="614">
        <v>25.9</v>
      </c>
      <c r="AA22" s="614"/>
      <c r="AB22" s="614"/>
      <c r="AC22" s="614"/>
      <c r="AD22" s="615">
        <v>3885225</v>
      </c>
      <c r="AE22" s="615"/>
      <c r="AF22" s="615"/>
      <c r="AG22" s="615"/>
      <c r="AH22" s="615"/>
      <c r="AI22" s="615"/>
      <c r="AJ22" s="615"/>
      <c r="AK22" s="615"/>
      <c r="AL22" s="616">
        <v>57.9</v>
      </c>
      <c r="AM22" s="617"/>
      <c r="AN22" s="617"/>
      <c r="AO22" s="618"/>
      <c r="AP22" s="608" t="s">
        <v>283</v>
      </c>
      <c r="AQ22" s="627"/>
      <c r="AR22" s="627"/>
      <c r="AS22" s="627"/>
      <c r="AT22" s="627"/>
      <c r="AU22" s="627"/>
      <c r="AV22" s="627"/>
      <c r="AW22" s="627"/>
      <c r="AX22" s="627"/>
      <c r="AY22" s="627"/>
      <c r="AZ22" s="627"/>
      <c r="BA22" s="627"/>
      <c r="BB22" s="627"/>
      <c r="BC22" s="627"/>
      <c r="BD22" s="627"/>
      <c r="BE22" s="627"/>
      <c r="BF22" s="628"/>
      <c r="BG22" s="611" t="s">
        <v>237</v>
      </c>
      <c r="BH22" s="612"/>
      <c r="BI22" s="612"/>
      <c r="BJ22" s="612"/>
      <c r="BK22" s="612"/>
      <c r="BL22" s="612"/>
      <c r="BM22" s="612"/>
      <c r="BN22" s="613"/>
      <c r="BO22" s="614" t="s">
        <v>129</v>
      </c>
      <c r="BP22" s="614"/>
      <c r="BQ22" s="614"/>
      <c r="BR22" s="614"/>
      <c r="BS22" s="615" t="s">
        <v>237</v>
      </c>
      <c r="BT22" s="615"/>
      <c r="BU22" s="615"/>
      <c r="BV22" s="615"/>
      <c r="BW22" s="615"/>
      <c r="BX22" s="615"/>
      <c r="BY22" s="615"/>
      <c r="BZ22" s="615"/>
      <c r="CA22" s="615"/>
      <c r="CB22" s="619"/>
      <c r="CD22" s="593" t="s">
        <v>284</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15">
      <c r="B23" s="608" t="s">
        <v>285</v>
      </c>
      <c r="C23" s="609"/>
      <c r="D23" s="609"/>
      <c r="E23" s="609"/>
      <c r="F23" s="609"/>
      <c r="G23" s="609"/>
      <c r="H23" s="609"/>
      <c r="I23" s="609"/>
      <c r="J23" s="609"/>
      <c r="K23" s="609"/>
      <c r="L23" s="609"/>
      <c r="M23" s="609"/>
      <c r="N23" s="609"/>
      <c r="O23" s="609"/>
      <c r="P23" s="609"/>
      <c r="Q23" s="610"/>
      <c r="R23" s="611">
        <v>780052</v>
      </c>
      <c r="S23" s="612"/>
      <c r="T23" s="612"/>
      <c r="U23" s="612"/>
      <c r="V23" s="612"/>
      <c r="W23" s="612"/>
      <c r="X23" s="612"/>
      <c r="Y23" s="613"/>
      <c r="Z23" s="614">
        <v>5.2</v>
      </c>
      <c r="AA23" s="614"/>
      <c r="AB23" s="614"/>
      <c r="AC23" s="614"/>
      <c r="AD23" s="615" t="s">
        <v>176</v>
      </c>
      <c r="AE23" s="615"/>
      <c r="AF23" s="615"/>
      <c r="AG23" s="615"/>
      <c r="AH23" s="615"/>
      <c r="AI23" s="615"/>
      <c r="AJ23" s="615"/>
      <c r="AK23" s="615"/>
      <c r="AL23" s="616" t="s">
        <v>176</v>
      </c>
      <c r="AM23" s="617"/>
      <c r="AN23" s="617"/>
      <c r="AO23" s="618"/>
      <c r="AP23" s="608" t="s">
        <v>286</v>
      </c>
      <c r="AQ23" s="627"/>
      <c r="AR23" s="627"/>
      <c r="AS23" s="627"/>
      <c r="AT23" s="627"/>
      <c r="AU23" s="627"/>
      <c r="AV23" s="627"/>
      <c r="AW23" s="627"/>
      <c r="AX23" s="627"/>
      <c r="AY23" s="627"/>
      <c r="AZ23" s="627"/>
      <c r="BA23" s="627"/>
      <c r="BB23" s="627"/>
      <c r="BC23" s="627"/>
      <c r="BD23" s="627"/>
      <c r="BE23" s="627"/>
      <c r="BF23" s="628"/>
      <c r="BG23" s="611" t="s">
        <v>129</v>
      </c>
      <c r="BH23" s="612"/>
      <c r="BI23" s="612"/>
      <c r="BJ23" s="612"/>
      <c r="BK23" s="612"/>
      <c r="BL23" s="612"/>
      <c r="BM23" s="612"/>
      <c r="BN23" s="613"/>
      <c r="BO23" s="614" t="s">
        <v>176</v>
      </c>
      <c r="BP23" s="614"/>
      <c r="BQ23" s="614"/>
      <c r="BR23" s="614"/>
      <c r="BS23" s="615" t="s">
        <v>129</v>
      </c>
      <c r="BT23" s="615"/>
      <c r="BU23" s="615"/>
      <c r="BV23" s="615"/>
      <c r="BW23" s="615"/>
      <c r="BX23" s="615"/>
      <c r="BY23" s="615"/>
      <c r="BZ23" s="615"/>
      <c r="CA23" s="615"/>
      <c r="CB23" s="619"/>
      <c r="CD23" s="593" t="s">
        <v>225</v>
      </c>
      <c r="CE23" s="594"/>
      <c r="CF23" s="594"/>
      <c r="CG23" s="594"/>
      <c r="CH23" s="594"/>
      <c r="CI23" s="594"/>
      <c r="CJ23" s="594"/>
      <c r="CK23" s="594"/>
      <c r="CL23" s="594"/>
      <c r="CM23" s="594"/>
      <c r="CN23" s="594"/>
      <c r="CO23" s="594"/>
      <c r="CP23" s="594"/>
      <c r="CQ23" s="595"/>
      <c r="CR23" s="593" t="s">
        <v>287</v>
      </c>
      <c r="CS23" s="594"/>
      <c r="CT23" s="594"/>
      <c r="CU23" s="594"/>
      <c r="CV23" s="594"/>
      <c r="CW23" s="594"/>
      <c r="CX23" s="594"/>
      <c r="CY23" s="595"/>
      <c r="CZ23" s="593" t="s">
        <v>288</v>
      </c>
      <c r="DA23" s="594"/>
      <c r="DB23" s="594"/>
      <c r="DC23" s="595"/>
      <c r="DD23" s="593" t="s">
        <v>289</v>
      </c>
      <c r="DE23" s="594"/>
      <c r="DF23" s="594"/>
      <c r="DG23" s="594"/>
      <c r="DH23" s="594"/>
      <c r="DI23" s="594"/>
      <c r="DJ23" s="594"/>
      <c r="DK23" s="595"/>
      <c r="DL23" s="638" t="s">
        <v>290</v>
      </c>
      <c r="DM23" s="639"/>
      <c r="DN23" s="639"/>
      <c r="DO23" s="639"/>
      <c r="DP23" s="639"/>
      <c r="DQ23" s="639"/>
      <c r="DR23" s="639"/>
      <c r="DS23" s="639"/>
      <c r="DT23" s="639"/>
      <c r="DU23" s="639"/>
      <c r="DV23" s="640"/>
      <c r="DW23" s="593" t="s">
        <v>291</v>
      </c>
      <c r="DX23" s="594"/>
      <c r="DY23" s="594"/>
      <c r="DZ23" s="594"/>
      <c r="EA23" s="594"/>
      <c r="EB23" s="594"/>
      <c r="EC23" s="595"/>
    </row>
    <row r="24" spans="2:133" ht="11.25" customHeight="1" x14ac:dyDescent="0.15">
      <c r="B24" s="608" t="s">
        <v>292</v>
      </c>
      <c r="C24" s="609"/>
      <c r="D24" s="609"/>
      <c r="E24" s="609"/>
      <c r="F24" s="609"/>
      <c r="G24" s="609"/>
      <c r="H24" s="609"/>
      <c r="I24" s="609"/>
      <c r="J24" s="609"/>
      <c r="K24" s="609"/>
      <c r="L24" s="609"/>
      <c r="M24" s="609"/>
      <c r="N24" s="609"/>
      <c r="O24" s="609"/>
      <c r="P24" s="609"/>
      <c r="Q24" s="610"/>
      <c r="R24" s="611" t="s">
        <v>129</v>
      </c>
      <c r="S24" s="612"/>
      <c r="T24" s="612"/>
      <c r="U24" s="612"/>
      <c r="V24" s="612"/>
      <c r="W24" s="612"/>
      <c r="X24" s="612"/>
      <c r="Y24" s="613"/>
      <c r="Z24" s="614" t="s">
        <v>129</v>
      </c>
      <c r="AA24" s="614"/>
      <c r="AB24" s="614"/>
      <c r="AC24" s="614"/>
      <c r="AD24" s="615" t="s">
        <v>129</v>
      </c>
      <c r="AE24" s="615"/>
      <c r="AF24" s="615"/>
      <c r="AG24" s="615"/>
      <c r="AH24" s="615"/>
      <c r="AI24" s="615"/>
      <c r="AJ24" s="615"/>
      <c r="AK24" s="615"/>
      <c r="AL24" s="616" t="s">
        <v>237</v>
      </c>
      <c r="AM24" s="617"/>
      <c r="AN24" s="617"/>
      <c r="AO24" s="618"/>
      <c r="AP24" s="608" t="s">
        <v>293</v>
      </c>
      <c r="AQ24" s="627"/>
      <c r="AR24" s="627"/>
      <c r="AS24" s="627"/>
      <c r="AT24" s="627"/>
      <c r="AU24" s="627"/>
      <c r="AV24" s="627"/>
      <c r="AW24" s="627"/>
      <c r="AX24" s="627"/>
      <c r="AY24" s="627"/>
      <c r="AZ24" s="627"/>
      <c r="BA24" s="627"/>
      <c r="BB24" s="627"/>
      <c r="BC24" s="627"/>
      <c r="BD24" s="627"/>
      <c r="BE24" s="627"/>
      <c r="BF24" s="628"/>
      <c r="BG24" s="611" t="s">
        <v>176</v>
      </c>
      <c r="BH24" s="612"/>
      <c r="BI24" s="612"/>
      <c r="BJ24" s="612"/>
      <c r="BK24" s="612"/>
      <c r="BL24" s="612"/>
      <c r="BM24" s="612"/>
      <c r="BN24" s="613"/>
      <c r="BO24" s="614" t="s">
        <v>237</v>
      </c>
      <c r="BP24" s="614"/>
      <c r="BQ24" s="614"/>
      <c r="BR24" s="614"/>
      <c r="BS24" s="615" t="s">
        <v>237</v>
      </c>
      <c r="BT24" s="615"/>
      <c r="BU24" s="615"/>
      <c r="BV24" s="615"/>
      <c r="BW24" s="615"/>
      <c r="BX24" s="615"/>
      <c r="BY24" s="615"/>
      <c r="BZ24" s="615"/>
      <c r="CA24" s="615"/>
      <c r="CB24" s="619"/>
      <c r="CD24" s="597" t="s">
        <v>294</v>
      </c>
      <c r="CE24" s="598"/>
      <c r="CF24" s="598"/>
      <c r="CG24" s="598"/>
      <c r="CH24" s="598"/>
      <c r="CI24" s="598"/>
      <c r="CJ24" s="598"/>
      <c r="CK24" s="598"/>
      <c r="CL24" s="598"/>
      <c r="CM24" s="598"/>
      <c r="CN24" s="598"/>
      <c r="CO24" s="598"/>
      <c r="CP24" s="598"/>
      <c r="CQ24" s="599"/>
      <c r="CR24" s="600">
        <v>5791199</v>
      </c>
      <c r="CS24" s="601"/>
      <c r="CT24" s="601"/>
      <c r="CU24" s="601"/>
      <c r="CV24" s="601"/>
      <c r="CW24" s="601"/>
      <c r="CX24" s="601"/>
      <c r="CY24" s="602"/>
      <c r="CZ24" s="605">
        <v>40.700000000000003</v>
      </c>
      <c r="DA24" s="606"/>
      <c r="DB24" s="606"/>
      <c r="DC24" s="622"/>
      <c r="DD24" s="641">
        <v>3490182</v>
      </c>
      <c r="DE24" s="601"/>
      <c r="DF24" s="601"/>
      <c r="DG24" s="601"/>
      <c r="DH24" s="601"/>
      <c r="DI24" s="601"/>
      <c r="DJ24" s="601"/>
      <c r="DK24" s="602"/>
      <c r="DL24" s="641">
        <v>3469630</v>
      </c>
      <c r="DM24" s="601"/>
      <c r="DN24" s="601"/>
      <c r="DO24" s="601"/>
      <c r="DP24" s="601"/>
      <c r="DQ24" s="601"/>
      <c r="DR24" s="601"/>
      <c r="DS24" s="601"/>
      <c r="DT24" s="601"/>
      <c r="DU24" s="601"/>
      <c r="DV24" s="602"/>
      <c r="DW24" s="605">
        <v>51.1</v>
      </c>
      <c r="DX24" s="606"/>
      <c r="DY24" s="606"/>
      <c r="DZ24" s="606"/>
      <c r="EA24" s="606"/>
      <c r="EB24" s="606"/>
      <c r="EC24" s="607"/>
    </row>
    <row r="25" spans="2:133" ht="11.25" customHeight="1" x14ac:dyDescent="0.15">
      <c r="B25" s="608" t="s">
        <v>295</v>
      </c>
      <c r="C25" s="609"/>
      <c r="D25" s="609"/>
      <c r="E25" s="609"/>
      <c r="F25" s="609"/>
      <c r="G25" s="609"/>
      <c r="H25" s="609"/>
      <c r="I25" s="609"/>
      <c r="J25" s="609"/>
      <c r="K25" s="609"/>
      <c r="L25" s="609"/>
      <c r="M25" s="609"/>
      <c r="N25" s="609"/>
      <c r="O25" s="609"/>
      <c r="P25" s="609"/>
      <c r="Q25" s="610"/>
      <c r="R25" s="611">
        <v>7439964</v>
      </c>
      <c r="S25" s="612"/>
      <c r="T25" s="612"/>
      <c r="U25" s="612"/>
      <c r="V25" s="612"/>
      <c r="W25" s="612"/>
      <c r="X25" s="612"/>
      <c r="Y25" s="613"/>
      <c r="Z25" s="614">
        <v>49.6</v>
      </c>
      <c r="AA25" s="614"/>
      <c r="AB25" s="614"/>
      <c r="AC25" s="614"/>
      <c r="AD25" s="615">
        <v>6659912</v>
      </c>
      <c r="AE25" s="615"/>
      <c r="AF25" s="615"/>
      <c r="AG25" s="615"/>
      <c r="AH25" s="615"/>
      <c r="AI25" s="615"/>
      <c r="AJ25" s="615"/>
      <c r="AK25" s="615"/>
      <c r="AL25" s="616">
        <v>99.3</v>
      </c>
      <c r="AM25" s="617"/>
      <c r="AN25" s="617"/>
      <c r="AO25" s="618"/>
      <c r="AP25" s="608" t="s">
        <v>296</v>
      </c>
      <c r="AQ25" s="627"/>
      <c r="AR25" s="627"/>
      <c r="AS25" s="627"/>
      <c r="AT25" s="627"/>
      <c r="AU25" s="627"/>
      <c r="AV25" s="627"/>
      <c r="AW25" s="627"/>
      <c r="AX25" s="627"/>
      <c r="AY25" s="627"/>
      <c r="AZ25" s="627"/>
      <c r="BA25" s="627"/>
      <c r="BB25" s="627"/>
      <c r="BC25" s="627"/>
      <c r="BD25" s="627"/>
      <c r="BE25" s="627"/>
      <c r="BF25" s="628"/>
      <c r="BG25" s="611" t="s">
        <v>129</v>
      </c>
      <c r="BH25" s="612"/>
      <c r="BI25" s="612"/>
      <c r="BJ25" s="612"/>
      <c r="BK25" s="612"/>
      <c r="BL25" s="612"/>
      <c r="BM25" s="612"/>
      <c r="BN25" s="613"/>
      <c r="BO25" s="614" t="s">
        <v>129</v>
      </c>
      <c r="BP25" s="614"/>
      <c r="BQ25" s="614"/>
      <c r="BR25" s="614"/>
      <c r="BS25" s="615" t="s">
        <v>129</v>
      </c>
      <c r="BT25" s="615"/>
      <c r="BU25" s="615"/>
      <c r="BV25" s="615"/>
      <c r="BW25" s="615"/>
      <c r="BX25" s="615"/>
      <c r="BY25" s="615"/>
      <c r="BZ25" s="615"/>
      <c r="CA25" s="615"/>
      <c r="CB25" s="619"/>
      <c r="CD25" s="608" t="s">
        <v>297</v>
      </c>
      <c r="CE25" s="609"/>
      <c r="CF25" s="609"/>
      <c r="CG25" s="609"/>
      <c r="CH25" s="609"/>
      <c r="CI25" s="609"/>
      <c r="CJ25" s="609"/>
      <c r="CK25" s="609"/>
      <c r="CL25" s="609"/>
      <c r="CM25" s="609"/>
      <c r="CN25" s="609"/>
      <c r="CO25" s="609"/>
      <c r="CP25" s="609"/>
      <c r="CQ25" s="610"/>
      <c r="CR25" s="611">
        <v>2317340</v>
      </c>
      <c r="CS25" s="644"/>
      <c r="CT25" s="644"/>
      <c r="CU25" s="644"/>
      <c r="CV25" s="644"/>
      <c r="CW25" s="644"/>
      <c r="CX25" s="644"/>
      <c r="CY25" s="645"/>
      <c r="CZ25" s="616">
        <v>16.3</v>
      </c>
      <c r="DA25" s="642"/>
      <c r="DB25" s="642"/>
      <c r="DC25" s="646"/>
      <c r="DD25" s="620">
        <v>2043796</v>
      </c>
      <c r="DE25" s="644"/>
      <c r="DF25" s="644"/>
      <c r="DG25" s="644"/>
      <c r="DH25" s="644"/>
      <c r="DI25" s="644"/>
      <c r="DJ25" s="644"/>
      <c r="DK25" s="645"/>
      <c r="DL25" s="620">
        <v>2023444</v>
      </c>
      <c r="DM25" s="644"/>
      <c r="DN25" s="644"/>
      <c r="DO25" s="644"/>
      <c r="DP25" s="644"/>
      <c r="DQ25" s="644"/>
      <c r="DR25" s="644"/>
      <c r="DS25" s="644"/>
      <c r="DT25" s="644"/>
      <c r="DU25" s="644"/>
      <c r="DV25" s="645"/>
      <c r="DW25" s="616">
        <v>29.8</v>
      </c>
      <c r="DX25" s="642"/>
      <c r="DY25" s="642"/>
      <c r="DZ25" s="642"/>
      <c r="EA25" s="642"/>
      <c r="EB25" s="642"/>
      <c r="EC25" s="643"/>
    </row>
    <row r="26" spans="2:133" ht="11.25" customHeight="1" x14ac:dyDescent="0.15">
      <c r="B26" s="608" t="s">
        <v>298</v>
      </c>
      <c r="C26" s="609"/>
      <c r="D26" s="609"/>
      <c r="E26" s="609"/>
      <c r="F26" s="609"/>
      <c r="G26" s="609"/>
      <c r="H26" s="609"/>
      <c r="I26" s="609"/>
      <c r="J26" s="609"/>
      <c r="K26" s="609"/>
      <c r="L26" s="609"/>
      <c r="M26" s="609"/>
      <c r="N26" s="609"/>
      <c r="O26" s="609"/>
      <c r="P26" s="609"/>
      <c r="Q26" s="610"/>
      <c r="R26" s="611">
        <v>2793</v>
      </c>
      <c r="S26" s="612"/>
      <c r="T26" s="612"/>
      <c r="U26" s="612"/>
      <c r="V26" s="612"/>
      <c r="W26" s="612"/>
      <c r="X26" s="612"/>
      <c r="Y26" s="613"/>
      <c r="Z26" s="614">
        <v>0</v>
      </c>
      <c r="AA26" s="614"/>
      <c r="AB26" s="614"/>
      <c r="AC26" s="614"/>
      <c r="AD26" s="615">
        <v>2793</v>
      </c>
      <c r="AE26" s="615"/>
      <c r="AF26" s="615"/>
      <c r="AG26" s="615"/>
      <c r="AH26" s="615"/>
      <c r="AI26" s="615"/>
      <c r="AJ26" s="615"/>
      <c r="AK26" s="615"/>
      <c r="AL26" s="616">
        <v>0</v>
      </c>
      <c r="AM26" s="617"/>
      <c r="AN26" s="617"/>
      <c r="AO26" s="618"/>
      <c r="AP26" s="608" t="s">
        <v>299</v>
      </c>
      <c r="AQ26" s="627"/>
      <c r="AR26" s="627"/>
      <c r="AS26" s="627"/>
      <c r="AT26" s="627"/>
      <c r="AU26" s="627"/>
      <c r="AV26" s="627"/>
      <c r="AW26" s="627"/>
      <c r="AX26" s="627"/>
      <c r="AY26" s="627"/>
      <c r="AZ26" s="627"/>
      <c r="BA26" s="627"/>
      <c r="BB26" s="627"/>
      <c r="BC26" s="627"/>
      <c r="BD26" s="627"/>
      <c r="BE26" s="627"/>
      <c r="BF26" s="628"/>
      <c r="BG26" s="611" t="s">
        <v>176</v>
      </c>
      <c r="BH26" s="612"/>
      <c r="BI26" s="612"/>
      <c r="BJ26" s="612"/>
      <c r="BK26" s="612"/>
      <c r="BL26" s="612"/>
      <c r="BM26" s="612"/>
      <c r="BN26" s="613"/>
      <c r="BO26" s="614" t="s">
        <v>176</v>
      </c>
      <c r="BP26" s="614"/>
      <c r="BQ26" s="614"/>
      <c r="BR26" s="614"/>
      <c r="BS26" s="615" t="s">
        <v>129</v>
      </c>
      <c r="BT26" s="615"/>
      <c r="BU26" s="615"/>
      <c r="BV26" s="615"/>
      <c r="BW26" s="615"/>
      <c r="BX26" s="615"/>
      <c r="BY26" s="615"/>
      <c r="BZ26" s="615"/>
      <c r="CA26" s="615"/>
      <c r="CB26" s="619"/>
      <c r="CD26" s="608" t="s">
        <v>300</v>
      </c>
      <c r="CE26" s="609"/>
      <c r="CF26" s="609"/>
      <c r="CG26" s="609"/>
      <c r="CH26" s="609"/>
      <c r="CI26" s="609"/>
      <c r="CJ26" s="609"/>
      <c r="CK26" s="609"/>
      <c r="CL26" s="609"/>
      <c r="CM26" s="609"/>
      <c r="CN26" s="609"/>
      <c r="CO26" s="609"/>
      <c r="CP26" s="609"/>
      <c r="CQ26" s="610"/>
      <c r="CR26" s="611">
        <v>1365609</v>
      </c>
      <c r="CS26" s="612"/>
      <c r="CT26" s="612"/>
      <c r="CU26" s="612"/>
      <c r="CV26" s="612"/>
      <c r="CW26" s="612"/>
      <c r="CX26" s="612"/>
      <c r="CY26" s="613"/>
      <c r="CZ26" s="616">
        <v>9.6</v>
      </c>
      <c r="DA26" s="642"/>
      <c r="DB26" s="642"/>
      <c r="DC26" s="646"/>
      <c r="DD26" s="620">
        <v>1290019</v>
      </c>
      <c r="DE26" s="612"/>
      <c r="DF26" s="612"/>
      <c r="DG26" s="612"/>
      <c r="DH26" s="612"/>
      <c r="DI26" s="612"/>
      <c r="DJ26" s="612"/>
      <c r="DK26" s="613"/>
      <c r="DL26" s="620" t="s">
        <v>237</v>
      </c>
      <c r="DM26" s="612"/>
      <c r="DN26" s="612"/>
      <c r="DO26" s="612"/>
      <c r="DP26" s="612"/>
      <c r="DQ26" s="612"/>
      <c r="DR26" s="612"/>
      <c r="DS26" s="612"/>
      <c r="DT26" s="612"/>
      <c r="DU26" s="612"/>
      <c r="DV26" s="613"/>
      <c r="DW26" s="616" t="s">
        <v>129</v>
      </c>
      <c r="DX26" s="642"/>
      <c r="DY26" s="642"/>
      <c r="DZ26" s="642"/>
      <c r="EA26" s="642"/>
      <c r="EB26" s="642"/>
      <c r="EC26" s="643"/>
    </row>
    <row r="27" spans="2:133" ht="11.25" customHeight="1" x14ac:dyDescent="0.15">
      <c r="B27" s="608" t="s">
        <v>301</v>
      </c>
      <c r="C27" s="609"/>
      <c r="D27" s="609"/>
      <c r="E27" s="609"/>
      <c r="F27" s="609"/>
      <c r="G27" s="609"/>
      <c r="H27" s="609"/>
      <c r="I27" s="609"/>
      <c r="J27" s="609"/>
      <c r="K27" s="609"/>
      <c r="L27" s="609"/>
      <c r="M27" s="609"/>
      <c r="N27" s="609"/>
      <c r="O27" s="609"/>
      <c r="P27" s="609"/>
      <c r="Q27" s="610"/>
      <c r="R27" s="611">
        <v>78702</v>
      </c>
      <c r="S27" s="612"/>
      <c r="T27" s="612"/>
      <c r="U27" s="612"/>
      <c r="V27" s="612"/>
      <c r="W27" s="612"/>
      <c r="X27" s="612"/>
      <c r="Y27" s="613"/>
      <c r="Z27" s="614">
        <v>0.5</v>
      </c>
      <c r="AA27" s="614"/>
      <c r="AB27" s="614"/>
      <c r="AC27" s="614"/>
      <c r="AD27" s="615" t="s">
        <v>176</v>
      </c>
      <c r="AE27" s="615"/>
      <c r="AF27" s="615"/>
      <c r="AG27" s="615"/>
      <c r="AH27" s="615"/>
      <c r="AI27" s="615"/>
      <c r="AJ27" s="615"/>
      <c r="AK27" s="615"/>
      <c r="AL27" s="616" t="s">
        <v>237</v>
      </c>
      <c r="AM27" s="617"/>
      <c r="AN27" s="617"/>
      <c r="AO27" s="618"/>
      <c r="AP27" s="608" t="s">
        <v>302</v>
      </c>
      <c r="AQ27" s="609"/>
      <c r="AR27" s="609"/>
      <c r="AS27" s="609"/>
      <c r="AT27" s="609"/>
      <c r="AU27" s="609"/>
      <c r="AV27" s="609"/>
      <c r="AW27" s="609"/>
      <c r="AX27" s="609"/>
      <c r="AY27" s="609"/>
      <c r="AZ27" s="609"/>
      <c r="BA27" s="609"/>
      <c r="BB27" s="609"/>
      <c r="BC27" s="609"/>
      <c r="BD27" s="609"/>
      <c r="BE27" s="609"/>
      <c r="BF27" s="610"/>
      <c r="BG27" s="611">
        <v>2083655</v>
      </c>
      <c r="BH27" s="612"/>
      <c r="BI27" s="612"/>
      <c r="BJ27" s="612"/>
      <c r="BK27" s="612"/>
      <c r="BL27" s="612"/>
      <c r="BM27" s="612"/>
      <c r="BN27" s="613"/>
      <c r="BO27" s="614">
        <v>100</v>
      </c>
      <c r="BP27" s="614"/>
      <c r="BQ27" s="614"/>
      <c r="BR27" s="614"/>
      <c r="BS27" s="615">
        <v>11755</v>
      </c>
      <c r="BT27" s="615"/>
      <c r="BU27" s="615"/>
      <c r="BV27" s="615"/>
      <c r="BW27" s="615"/>
      <c r="BX27" s="615"/>
      <c r="BY27" s="615"/>
      <c r="BZ27" s="615"/>
      <c r="CA27" s="615"/>
      <c r="CB27" s="619"/>
      <c r="CD27" s="608" t="s">
        <v>303</v>
      </c>
      <c r="CE27" s="609"/>
      <c r="CF27" s="609"/>
      <c r="CG27" s="609"/>
      <c r="CH27" s="609"/>
      <c r="CI27" s="609"/>
      <c r="CJ27" s="609"/>
      <c r="CK27" s="609"/>
      <c r="CL27" s="609"/>
      <c r="CM27" s="609"/>
      <c r="CN27" s="609"/>
      <c r="CO27" s="609"/>
      <c r="CP27" s="609"/>
      <c r="CQ27" s="610"/>
      <c r="CR27" s="611">
        <v>2538495</v>
      </c>
      <c r="CS27" s="644"/>
      <c r="CT27" s="644"/>
      <c r="CU27" s="644"/>
      <c r="CV27" s="644"/>
      <c r="CW27" s="644"/>
      <c r="CX27" s="644"/>
      <c r="CY27" s="645"/>
      <c r="CZ27" s="616">
        <v>17.8</v>
      </c>
      <c r="DA27" s="642"/>
      <c r="DB27" s="642"/>
      <c r="DC27" s="646"/>
      <c r="DD27" s="620">
        <v>512114</v>
      </c>
      <c r="DE27" s="644"/>
      <c r="DF27" s="644"/>
      <c r="DG27" s="644"/>
      <c r="DH27" s="644"/>
      <c r="DI27" s="644"/>
      <c r="DJ27" s="644"/>
      <c r="DK27" s="645"/>
      <c r="DL27" s="620">
        <v>511914</v>
      </c>
      <c r="DM27" s="644"/>
      <c r="DN27" s="644"/>
      <c r="DO27" s="644"/>
      <c r="DP27" s="644"/>
      <c r="DQ27" s="644"/>
      <c r="DR27" s="644"/>
      <c r="DS27" s="644"/>
      <c r="DT27" s="644"/>
      <c r="DU27" s="644"/>
      <c r="DV27" s="645"/>
      <c r="DW27" s="616">
        <v>7.5</v>
      </c>
      <c r="DX27" s="642"/>
      <c r="DY27" s="642"/>
      <c r="DZ27" s="642"/>
      <c r="EA27" s="642"/>
      <c r="EB27" s="642"/>
      <c r="EC27" s="643"/>
    </row>
    <row r="28" spans="2:133" ht="11.25" customHeight="1" x14ac:dyDescent="0.15">
      <c r="B28" s="608" t="s">
        <v>304</v>
      </c>
      <c r="C28" s="609"/>
      <c r="D28" s="609"/>
      <c r="E28" s="609"/>
      <c r="F28" s="609"/>
      <c r="G28" s="609"/>
      <c r="H28" s="609"/>
      <c r="I28" s="609"/>
      <c r="J28" s="609"/>
      <c r="K28" s="609"/>
      <c r="L28" s="609"/>
      <c r="M28" s="609"/>
      <c r="N28" s="609"/>
      <c r="O28" s="609"/>
      <c r="P28" s="609"/>
      <c r="Q28" s="610"/>
      <c r="R28" s="611">
        <v>80909</v>
      </c>
      <c r="S28" s="612"/>
      <c r="T28" s="612"/>
      <c r="U28" s="612"/>
      <c r="V28" s="612"/>
      <c r="W28" s="612"/>
      <c r="X28" s="612"/>
      <c r="Y28" s="613"/>
      <c r="Z28" s="614">
        <v>0.5</v>
      </c>
      <c r="AA28" s="614"/>
      <c r="AB28" s="614"/>
      <c r="AC28" s="614"/>
      <c r="AD28" s="615">
        <v>7710</v>
      </c>
      <c r="AE28" s="615"/>
      <c r="AF28" s="615"/>
      <c r="AG28" s="615"/>
      <c r="AH28" s="615"/>
      <c r="AI28" s="615"/>
      <c r="AJ28" s="615"/>
      <c r="AK28" s="615"/>
      <c r="AL28" s="616">
        <v>0.1</v>
      </c>
      <c r="AM28" s="617"/>
      <c r="AN28" s="617"/>
      <c r="AO28" s="618"/>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14"/>
      <c r="BP28" s="614"/>
      <c r="BQ28" s="614"/>
      <c r="BR28" s="614"/>
      <c r="BS28" s="620"/>
      <c r="BT28" s="612"/>
      <c r="BU28" s="612"/>
      <c r="BV28" s="612"/>
      <c r="BW28" s="612"/>
      <c r="BX28" s="612"/>
      <c r="BY28" s="612"/>
      <c r="BZ28" s="612"/>
      <c r="CA28" s="612"/>
      <c r="CB28" s="621"/>
      <c r="CD28" s="608" t="s">
        <v>305</v>
      </c>
      <c r="CE28" s="609"/>
      <c r="CF28" s="609"/>
      <c r="CG28" s="609"/>
      <c r="CH28" s="609"/>
      <c r="CI28" s="609"/>
      <c r="CJ28" s="609"/>
      <c r="CK28" s="609"/>
      <c r="CL28" s="609"/>
      <c r="CM28" s="609"/>
      <c r="CN28" s="609"/>
      <c r="CO28" s="609"/>
      <c r="CP28" s="609"/>
      <c r="CQ28" s="610"/>
      <c r="CR28" s="611">
        <v>935364</v>
      </c>
      <c r="CS28" s="612"/>
      <c r="CT28" s="612"/>
      <c r="CU28" s="612"/>
      <c r="CV28" s="612"/>
      <c r="CW28" s="612"/>
      <c r="CX28" s="612"/>
      <c r="CY28" s="613"/>
      <c r="CZ28" s="616">
        <v>6.6</v>
      </c>
      <c r="DA28" s="642"/>
      <c r="DB28" s="642"/>
      <c r="DC28" s="646"/>
      <c r="DD28" s="620">
        <v>934272</v>
      </c>
      <c r="DE28" s="612"/>
      <c r="DF28" s="612"/>
      <c r="DG28" s="612"/>
      <c r="DH28" s="612"/>
      <c r="DI28" s="612"/>
      <c r="DJ28" s="612"/>
      <c r="DK28" s="613"/>
      <c r="DL28" s="620">
        <v>934272</v>
      </c>
      <c r="DM28" s="612"/>
      <c r="DN28" s="612"/>
      <c r="DO28" s="612"/>
      <c r="DP28" s="612"/>
      <c r="DQ28" s="612"/>
      <c r="DR28" s="612"/>
      <c r="DS28" s="612"/>
      <c r="DT28" s="612"/>
      <c r="DU28" s="612"/>
      <c r="DV28" s="613"/>
      <c r="DW28" s="616">
        <v>13.8</v>
      </c>
      <c r="DX28" s="642"/>
      <c r="DY28" s="642"/>
      <c r="DZ28" s="642"/>
      <c r="EA28" s="642"/>
      <c r="EB28" s="642"/>
      <c r="EC28" s="643"/>
    </row>
    <row r="29" spans="2:133" ht="11.25" customHeight="1" x14ac:dyDescent="0.15">
      <c r="B29" s="608" t="s">
        <v>306</v>
      </c>
      <c r="C29" s="609"/>
      <c r="D29" s="609"/>
      <c r="E29" s="609"/>
      <c r="F29" s="609"/>
      <c r="G29" s="609"/>
      <c r="H29" s="609"/>
      <c r="I29" s="609"/>
      <c r="J29" s="609"/>
      <c r="K29" s="609"/>
      <c r="L29" s="609"/>
      <c r="M29" s="609"/>
      <c r="N29" s="609"/>
      <c r="O29" s="609"/>
      <c r="P29" s="609"/>
      <c r="Q29" s="610"/>
      <c r="R29" s="611">
        <v>34627</v>
      </c>
      <c r="S29" s="612"/>
      <c r="T29" s="612"/>
      <c r="U29" s="612"/>
      <c r="V29" s="612"/>
      <c r="W29" s="612"/>
      <c r="X29" s="612"/>
      <c r="Y29" s="613"/>
      <c r="Z29" s="614">
        <v>0.2</v>
      </c>
      <c r="AA29" s="614"/>
      <c r="AB29" s="614"/>
      <c r="AC29" s="614"/>
      <c r="AD29" s="615" t="s">
        <v>176</v>
      </c>
      <c r="AE29" s="615"/>
      <c r="AF29" s="615"/>
      <c r="AG29" s="615"/>
      <c r="AH29" s="615"/>
      <c r="AI29" s="615"/>
      <c r="AJ29" s="615"/>
      <c r="AK29" s="615"/>
      <c r="AL29" s="616" t="s">
        <v>129</v>
      </c>
      <c r="AM29" s="617"/>
      <c r="AN29" s="617"/>
      <c r="AO29" s="618"/>
      <c r="AP29" s="632"/>
      <c r="AQ29" s="633"/>
      <c r="AR29" s="633"/>
      <c r="AS29" s="633"/>
      <c r="AT29" s="633"/>
      <c r="AU29" s="633"/>
      <c r="AV29" s="633"/>
      <c r="AW29" s="633"/>
      <c r="AX29" s="633"/>
      <c r="AY29" s="633"/>
      <c r="AZ29" s="633"/>
      <c r="BA29" s="633"/>
      <c r="BB29" s="633"/>
      <c r="BC29" s="633"/>
      <c r="BD29" s="633"/>
      <c r="BE29" s="633"/>
      <c r="BF29" s="634"/>
      <c r="BG29" s="611"/>
      <c r="BH29" s="612"/>
      <c r="BI29" s="612"/>
      <c r="BJ29" s="612"/>
      <c r="BK29" s="612"/>
      <c r="BL29" s="612"/>
      <c r="BM29" s="612"/>
      <c r="BN29" s="613"/>
      <c r="BO29" s="614"/>
      <c r="BP29" s="614"/>
      <c r="BQ29" s="614"/>
      <c r="BR29" s="614"/>
      <c r="BS29" s="615"/>
      <c r="BT29" s="615"/>
      <c r="BU29" s="615"/>
      <c r="BV29" s="615"/>
      <c r="BW29" s="615"/>
      <c r="BX29" s="615"/>
      <c r="BY29" s="615"/>
      <c r="BZ29" s="615"/>
      <c r="CA29" s="615"/>
      <c r="CB29" s="619"/>
      <c r="CD29" s="647" t="s">
        <v>307</v>
      </c>
      <c r="CE29" s="648"/>
      <c r="CF29" s="608" t="s">
        <v>308</v>
      </c>
      <c r="CG29" s="609"/>
      <c r="CH29" s="609"/>
      <c r="CI29" s="609"/>
      <c r="CJ29" s="609"/>
      <c r="CK29" s="609"/>
      <c r="CL29" s="609"/>
      <c r="CM29" s="609"/>
      <c r="CN29" s="609"/>
      <c r="CO29" s="609"/>
      <c r="CP29" s="609"/>
      <c r="CQ29" s="610"/>
      <c r="CR29" s="611">
        <v>935364</v>
      </c>
      <c r="CS29" s="644"/>
      <c r="CT29" s="644"/>
      <c r="CU29" s="644"/>
      <c r="CV29" s="644"/>
      <c r="CW29" s="644"/>
      <c r="CX29" s="644"/>
      <c r="CY29" s="645"/>
      <c r="CZ29" s="616">
        <v>6.6</v>
      </c>
      <c r="DA29" s="642"/>
      <c r="DB29" s="642"/>
      <c r="DC29" s="646"/>
      <c r="DD29" s="620">
        <v>934272</v>
      </c>
      <c r="DE29" s="644"/>
      <c r="DF29" s="644"/>
      <c r="DG29" s="644"/>
      <c r="DH29" s="644"/>
      <c r="DI29" s="644"/>
      <c r="DJ29" s="644"/>
      <c r="DK29" s="645"/>
      <c r="DL29" s="620">
        <v>934272</v>
      </c>
      <c r="DM29" s="644"/>
      <c r="DN29" s="644"/>
      <c r="DO29" s="644"/>
      <c r="DP29" s="644"/>
      <c r="DQ29" s="644"/>
      <c r="DR29" s="644"/>
      <c r="DS29" s="644"/>
      <c r="DT29" s="644"/>
      <c r="DU29" s="644"/>
      <c r="DV29" s="645"/>
      <c r="DW29" s="616">
        <v>13.8</v>
      </c>
      <c r="DX29" s="642"/>
      <c r="DY29" s="642"/>
      <c r="DZ29" s="642"/>
      <c r="EA29" s="642"/>
      <c r="EB29" s="642"/>
      <c r="EC29" s="643"/>
    </row>
    <row r="30" spans="2:133" ht="11.25" customHeight="1" x14ac:dyDescent="0.15">
      <c r="B30" s="608" t="s">
        <v>309</v>
      </c>
      <c r="C30" s="609"/>
      <c r="D30" s="609"/>
      <c r="E30" s="609"/>
      <c r="F30" s="609"/>
      <c r="G30" s="609"/>
      <c r="H30" s="609"/>
      <c r="I30" s="609"/>
      <c r="J30" s="609"/>
      <c r="K30" s="609"/>
      <c r="L30" s="609"/>
      <c r="M30" s="609"/>
      <c r="N30" s="609"/>
      <c r="O30" s="609"/>
      <c r="P30" s="609"/>
      <c r="Q30" s="610"/>
      <c r="R30" s="611">
        <v>2645438</v>
      </c>
      <c r="S30" s="612"/>
      <c r="T30" s="612"/>
      <c r="U30" s="612"/>
      <c r="V30" s="612"/>
      <c r="W30" s="612"/>
      <c r="X30" s="612"/>
      <c r="Y30" s="613"/>
      <c r="Z30" s="614">
        <v>17.600000000000001</v>
      </c>
      <c r="AA30" s="614"/>
      <c r="AB30" s="614"/>
      <c r="AC30" s="614"/>
      <c r="AD30" s="615" t="s">
        <v>237</v>
      </c>
      <c r="AE30" s="615"/>
      <c r="AF30" s="615"/>
      <c r="AG30" s="615"/>
      <c r="AH30" s="615"/>
      <c r="AI30" s="615"/>
      <c r="AJ30" s="615"/>
      <c r="AK30" s="615"/>
      <c r="AL30" s="616" t="s">
        <v>129</v>
      </c>
      <c r="AM30" s="617"/>
      <c r="AN30" s="617"/>
      <c r="AO30" s="618"/>
      <c r="AP30" s="593" t="s">
        <v>225</v>
      </c>
      <c r="AQ30" s="594"/>
      <c r="AR30" s="594"/>
      <c r="AS30" s="594"/>
      <c r="AT30" s="594"/>
      <c r="AU30" s="594"/>
      <c r="AV30" s="594"/>
      <c r="AW30" s="594"/>
      <c r="AX30" s="594"/>
      <c r="AY30" s="594"/>
      <c r="AZ30" s="594"/>
      <c r="BA30" s="594"/>
      <c r="BB30" s="594"/>
      <c r="BC30" s="594"/>
      <c r="BD30" s="594"/>
      <c r="BE30" s="594"/>
      <c r="BF30" s="595"/>
      <c r="BG30" s="593" t="s">
        <v>310</v>
      </c>
      <c r="BH30" s="653"/>
      <c r="BI30" s="653"/>
      <c r="BJ30" s="653"/>
      <c r="BK30" s="653"/>
      <c r="BL30" s="653"/>
      <c r="BM30" s="653"/>
      <c r="BN30" s="653"/>
      <c r="BO30" s="653"/>
      <c r="BP30" s="653"/>
      <c r="BQ30" s="654"/>
      <c r="BR30" s="593" t="s">
        <v>311</v>
      </c>
      <c r="BS30" s="653"/>
      <c r="BT30" s="653"/>
      <c r="BU30" s="653"/>
      <c r="BV30" s="653"/>
      <c r="BW30" s="653"/>
      <c r="BX30" s="653"/>
      <c r="BY30" s="653"/>
      <c r="BZ30" s="653"/>
      <c r="CA30" s="653"/>
      <c r="CB30" s="654"/>
      <c r="CD30" s="649"/>
      <c r="CE30" s="650"/>
      <c r="CF30" s="608" t="s">
        <v>312</v>
      </c>
      <c r="CG30" s="609"/>
      <c r="CH30" s="609"/>
      <c r="CI30" s="609"/>
      <c r="CJ30" s="609"/>
      <c r="CK30" s="609"/>
      <c r="CL30" s="609"/>
      <c r="CM30" s="609"/>
      <c r="CN30" s="609"/>
      <c r="CO30" s="609"/>
      <c r="CP30" s="609"/>
      <c r="CQ30" s="610"/>
      <c r="CR30" s="611">
        <v>917272</v>
      </c>
      <c r="CS30" s="612"/>
      <c r="CT30" s="612"/>
      <c r="CU30" s="612"/>
      <c r="CV30" s="612"/>
      <c r="CW30" s="612"/>
      <c r="CX30" s="612"/>
      <c r="CY30" s="613"/>
      <c r="CZ30" s="616">
        <v>6.4</v>
      </c>
      <c r="DA30" s="642"/>
      <c r="DB30" s="642"/>
      <c r="DC30" s="646"/>
      <c r="DD30" s="620">
        <v>916180</v>
      </c>
      <c r="DE30" s="612"/>
      <c r="DF30" s="612"/>
      <c r="DG30" s="612"/>
      <c r="DH30" s="612"/>
      <c r="DI30" s="612"/>
      <c r="DJ30" s="612"/>
      <c r="DK30" s="613"/>
      <c r="DL30" s="620">
        <v>916180</v>
      </c>
      <c r="DM30" s="612"/>
      <c r="DN30" s="612"/>
      <c r="DO30" s="612"/>
      <c r="DP30" s="612"/>
      <c r="DQ30" s="612"/>
      <c r="DR30" s="612"/>
      <c r="DS30" s="612"/>
      <c r="DT30" s="612"/>
      <c r="DU30" s="612"/>
      <c r="DV30" s="613"/>
      <c r="DW30" s="616">
        <v>13.5</v>
      </c>
      <c r="DX30" s="642"/>
      <c r="DY30" s="642"/>
      <c r="DZ30" s="642"/>
      <c r="EA30" s="642"/>
      <c r="EB30" s="642"/>
      <c r="EC30" s="643"/>
    </row>
    <row r="31" spans="2:133" ht="11.25" customHeight="1" x14ac:dyDescent="0.15">
      <c r="B31" s="624" t="s">
        <v>313</v>
      </c>
      <c r="C31" s="625"/>
      <c r="D31" s="625"/>
      <c r="E31" s="625"/>
      <c r="F31" s="625"/>
      <c r="G31" s="625"/>
      <c r="H31" s="625"/>
      <c r="I31" s="625"/>
      <c r="J31" s="625"/>
      <c r="K31" s="625"/>
      <c r="L31" s="625"/>
      <c r="M31" s="625"/>
      <c r="N31" s="625"/>
      <c r="O31" s="625"/>
      <c r="P31" s="625"/>
      <c r="Q31" s="626"/>
      <c r="R31" s="611">
        <v>8018</v>
      </c>
      <c r="S31" s="612"/>
      <c r="T31" s="612"/>
      <c r="U31" s="612"/>
      <c r="V31" s="612"/>
      <c r="W31" s="612"/>
      <c r="X31" s="612"/>
      <c r="Y31" s="613"/>
      <c r="Z31" s="614">
        <v>0.1</v>
      </c>
      <c r="AA31" s="614"/>
      <c r="AB31" s="614"/>
      <c r="AC31" s="614"/>
      <c r="AD31" s="615">
        <v>8018</v>
      </c>
      <c r="AE31" s="615"/>
      <c r="AF31" s="615"/>
      <c r="AG31" s="615"/>
      <c r="AH31" s="615"/>
      <c r="AI31" s="615"/>
      <c r="AJ31" s="615"/>
      <c r="AK31" s="615"/>
      <c r="AL31" s="616">
        <v>0.1</v>
      </c>
      <c r="AM31" s="617"/>
      <c r="AN31" s="617"/>
      <c r="AO31" s="618"/>
      <c r="AP31" s="657" t="s">
        <v>314</v>
      </c>
      <c r="AQ31" s="658"/>
      <c r="AR31" s="658"/>
      <c r="AS31" s="658"/>
      <c r="AT31" s="663" t="s">
        <v>315</v>
      </c>
      <c r="AU31" s="212"/>
      <c r="AV31" s="212"/>
      <c r="AW31" s="212"/>
      <c r="AX31" s="597" t="s">
        <v>189</v>
      </c>
      <c r="AY31" s="598"/>
      <c r="AZ31" s="598"/>
      <c r="BA31" s="598"/>
      <c r="BB31" s="598"/>
      <c r="BC31" s="598"/>
      <c r="BD31" s="598"/>
      <c r="BE31" s="598"/>
      <c r="BF31" s="599"/>
      <c r="BG31" s="667">
        <v>98.7</v>
      </c>
      <c r="BH31" s="655"/>
      <c r="BI31" s="655"/>
      <c r="BJ31" s="655"/>
      <c r="BK31" s="655"/>
      <c r="BL31" s="655"/>
      <c r="BM31" s="606">
        <v>96.8</v>
      </c>
      <c r="BN31" s="655"/>
      <c r="BO31" s="655"/>
      <c r="BP31" s="655"/>
      <c r="BQ31" s="656"/>
      <c r="BR31" s="667">
        <v>99</v>
      </c>
      <c r="BS31" s="655"/>
      <c r="BT31" s="655"/>
      <c r="BU31" s="655"/>
      <c r="BV31" s="655"/>
      <c r="BW31" s="655"/>
      <c r="BX31" s="606">
        <v>96.8</v>
      </c>
      <c r="BY31" s="655"/>
      <c r="BZ31" s="655"/>
      <c r="CA31" s="655"/>
      <c r="CB31" s="656"/>
      <c r="CD31" s="649"/>
      <c r="CE31" s="650"/>
      <c r="CF31" s="608" t="s">
        <v>316</v>
      </c>
      <c r="CG31" s="609"/>
      <c r="CH31" s="609"/>
      <c r="CI31" s="609"/>
      <c r="CJ31" s="609"/>
      <c r="CK31" s="609"/>
      <c r="CL31" s="609"/>
      <c r="CM31" s="609"/>
      <c r="CN31" s="609"/>
      <c r="CO31" s="609"/>
      <c r="CP31" s="609"/>
      <c r="CQ31" s="610"/>
      <c r="CR31" s="611">
        <v>18092</v>
      </c>
      <c r="CS31" s="644"/>
      <c r="CT31" s="644"/>
      <c r="CU31" s="644"/>
      <c r="CV31" s="644"/>
      <c r="CW31" s="644"/>
      <c r="CX31" s="644"/>
      <c r="CY31" s="645"/>
      <c r="CZ31" s="616">
        <v>0.1</v>
      </c>
      <c r="DA31" s="642"/>
      <c r="DB31" s="642"/>
      <c r="DC31" s="646"/>
      <c r="DD31" s="620">
        <v>18092</v>
      </c>
      <c r="DE31" s="644"/>
      <c r="DF31" s="644"/>
      <c r="DG31" s="644"/>
      <c r="DH31" s="644"/>
      <c r="DI31" s="644"/>
      <c r="DJ31" s="644"/>
      <c r="DK31" s="645"/>
      <c r="DL31" s="620">
        <v>18092</v>
      </c>
      <c r="DM31" s="644"/>
      <c r="DN31" s="644"/>
      <c r="DO31" s="644"/>
      <c r="DP31" s="644"/>
      <c r="DQ31" s="644"/>
      <c r="DR31" s="644"/>
      <c r="DS31" s="644"/>
      <c r="DT31" s="644"/>
      <c r="DU31" s="644"/>
      <c r="DV31" s="645"/>
      <c r="DW31" s="616">
        <v>0.3</v>
      </c>
      <c r="DX31" s="642"/>
      <c r="DY31" s="642"/>
      <c r="DZ31" s="642"/>
      <c r="EA31" s="642"/>
      <c r="EB31" s="642"/>
      <c r="EC31" s="643"/>
    </row>
    <row r="32" spans="2:133" ht="11.25" customHeight="1" x14ac:dyDescent="0.15">
      <c r="B32" s="608" t="s">
        <v>317</v>
      </c>
      <c r="C32" s="609"/>
      <c r="D32" s="609"/>
      <c r="E32" s="609"/>
      <c r="F32" s="609"/>
      <c r="G32" s="609"/>
      <c r="H32" s="609"/>
      <c r="I32" s="609"/>
      <c r="J32" s="609"/>
      <c r="K32" s="609"/>
      <c r="L32" s="609"/>
      <c r="M32" s="609"/>
      <c r="N32" s="609"/>
      <c r="O32" s="609"/>
      <c r="P32" s="609"/>
      <c r="Q32" s="610"/>
      <c r="R32" s="611">
        <v>1401009</v>
      </c>
      <c r="S32" s="612"/>
      <c r="T32" s="612"/>
      <c r="U32" s="612"/>
      <c r="V32" s="612"/>
      <c r="W32" s="612"/>
      <c r="X32" s="612"/>
      <c r="Y32" s="613"/>
      <c r="Z32" s="614">
        <v>9.3000000000000007</v>
      </c>
      <c r="AA32" s="614"/>
      <c r="AB32" s="614"/>
      <c r="AC32" s="614"/>
      <c r="AD32" s="615" t="s">
        <v>129</v>
      </c>
      <c r="AE32" s="615"/>
      <c r="AF32" s="615"/>
      <c r="AG32" s="615"/>
      <c r="AH32" s="615"/>
      <c r="AI32" s="615"/>
      <c r="AJ32" s="615"/>
      <c r="AK32" s="615"/>
      <c r="AL32" s="616" t="s">
        <v>129</v>
      </c>
      <c r="AM32" s="617"/>
      <c r="AN32" s="617"/>
      <c r="AO32" s="618"/>
      <c r="AP32" s="659"/>
      <c r="AQ32" s="660"/>
      <c r="AR32" s="660"/>
      <c r="AS32" s="660"/>
      <c r="AT32" s="664"/>
      <c r="AU32" s="208" t="s">
        <v>318</v>
      </c>
      <c r="AX32" s="608" t="s">
        <v>319</v>
      </c>
      <c r="AY32" s="609"/>
      <c r="AZ32" s="609"/>
      <c r="BA32" s="609"/>
      <c r="BB32" s="609"/>
      <c r="BC32" s="609"/>
      <c r="BD32" s="609"/>
      <c r="BE32" s="609"/>
      <c r="BF32" s="610"/>
      <c r="BG32" s="668">
        <v>98.4</v>
      </c>
      <c r="BH32" s="644"/>
      <c r="BI32" s="644"/>
      <c r="BJ32" s="644"/>
      <c r="BK32" s="644"/>
      <c r="BL32" s="644"/>
      <c r="BM32" s="617">
        <v>96.5</v>
      </c>
      <c r="BN32" s="644"/>
      <c r="BO32" s="644"/>
      <c r="BP32" s="644"/>
      <c r="BQ32" s="666"/>
      <c r="BR32" s="668">
        <v>99.3</v>
      </c>
      <c r="BS32" s="644"/>
      <c r="BT32" s="644"/>
      <c r="BU32" s="644"/>
      <c r="BV32" s="644"/>
      <c r="BW32" s="644"/>
      <c r="BX32" s="617">
        <v>97.2</v>
      </c>
      <c r="BY32" s="644"/>
      <c r="BZ32" s="644"/>
      <c r="CA32" s="644"/>
      <c r="CB32" s="666"/>
      <c r="CD32" s="651"/>
      <c r="CE32" s="652"/>
      <c r="CF32" s="608" t="s">
        <v>320</v>
      </c>
      <c r="CG32" s="609"/>
      <c r="CH32" s="609"/>
      <c r="CI32" s="609"/>
      <c r="CJ32" s="609"/>
      <c r="CK32" s="609"/>
      <c r="CL32" s="609"/>
      <c r="CM32" s="609"/>
      <c r="CN32" s="609"/>
      <c r="CO32" s="609"/>
      <c r="CP32" s="609"/>
      <c r="CQ32" s="610"/>
      <c r="CR32" s="611" t="s">
        <v>129</v>
      </c>
      <c r="CS32" s="612"/>
      <c r="CT32" s="612"/>
      <c r="CU32" s="612"/>
      <c r="CV32" s="612"/>
      <c r="CW32" s="612"/>
      <c r="CX32" s="612"/>
      <c r="CY32" s="613"/>
      <c r="CZ32" s="616" t="s">
        <v>237</v>
      </c>
      <c r="DA32" s="642"/>
      <c r="DB32" s="642"/>
      <c r="DC32" s="646"/>
      <c r="DD32" s="620" t="s">
        <v>237</v>
      </c>
      <c r="DE32" s="612"/>
      <c r="DF32" s="612"/>
      <c r="DG32" s="612"/>
      <c r="DH32" s="612"/>
      <c r="DI32" s="612"/>
      <c r="DJ32" s="612"/>
      <c r="DK32" s="613"/>
      <c r="DL32" s="620" t="s">
        <v>237</v>
      </c>
      <c r="DM32" s="612"/>
      <c r="DN32" s="612"/>
      <c r="DO32" s="612"/>
      <c r="DP32" s="612"/>
      <c r="DQ32" s="612"/>
      <c r="DR32" s="612"/>
      <c r="DS32" s="612"/>
      <c r="DT32" s="612"/>
      <c r="DU32" s="612"/>
      <c r="DV32" s="613"/>
      <c r="DW32" s="616" t="s">
        <v>237</v>
      </c>
      <c r="DX32" s="642"/>
      <c r="DY32" s="642"/>
      <c r="DZ32" s="642"/>
      <c r="EA32" s="642"/>
      <c r="EB32" s="642"/>
      <c r="EC32" s="643"/>
    </row>
    <row r="33" spans="2:133" ht="11.25" customHeight="1" x14ac:dyDescent="0.15">
      <c r="B33" s="608" t="s">
        <v>321</v>
      </c>
      <c r="C33" s="609"/>
      <c r="D33" s="609"/>
      <c r="E33" s="609"/>
      <c r="F33" s="609"/>
      <c r="G33" s="609"/>
      <c r="H33" s="609"/>
      <c r="I33" s="609"/>
      <c r="J33" s="609"/>
      <c r="K33" s="609"/>
      <c r="L33" s="609"/>
      <c r="M33" s="609"/>
      <c r="N33" s="609"/>
      <c r="O33" s="609"/>
      <c r="P33" s="609"/>
      <c r="Q33" s="610"/>
      <c r="R33" s="611">
        <v>97208</v>
      </c>
      <c r="S33" s="612"/>
      <c r="T33" s="612"/>
      <c r="U33" s="612"/>
      <c r="V33" s="612"/>
      <c r="W33" s="612"/>
      <c r="X33" s="612"/>
      <c r="Y33" s="613"/>
      <c r="Z33" s="614">
        <v>0.6</v>
      </c>
      <c r="AA33" s="614"/>
      <c r="AB33" s="614"/>
      <c r="AC33" s="614"/>
      <c r="AD33" s="615">
        <v>23874</v>
      </c>
      <c r="AE33" s="615"/>
      <c r="AF33" s="615"/>
      <c r="AG33" s="615"/>
      <c r="AH33" s="615"/>
      <c r="AI33" s="615"/>
      <c r="AJ33" s="615"/>
      <c r="AK33" s="615"/>
      <c r="AL33" s="616">
        <v>0.4</v>
      </c>
      <c r="AM33" s="617"/>
      <c r="AN33" s="617"/>
      <c r="AO33" s="618"/>
      <c r="AP33" s="661"/>
      <c r="AQ33" s="662"/>
      <c r="AR33" s="662"/>
      <c r="AS33" s="662"/>
      <c r="AT33" s="665"/>
      <c r="AU33" s="213"/>
      <c r="AV33" s="213"/>
      <c r="AW33" s="213"/>
      <c r="AX33" s="632" t="s">
        <v>322</v>
      </c>
      <c r="AY33" s="633"/>
      <c r="AZ33" s="633"/>
      <c r="BA33" s="633"/>
      <c r="BB33" s="633"/>
      <c r="BC33" s="633"/>
      <c r="BD33" s="633"/>
      <c r="BE33" s="633"/>
      <c r="BF33" s="634"/>
      <c r="BG33" s="669">
        <v>98.8</v>
      </c>
      <c r="BH33" s="670"/>
      <c r="BI33" s="670"/>
      <c r="BJ33" s="670"/>
      <c r="BK33" s="670"/>
      <c r="BL33" s="670"/>
      <c r="BM33" s="671">
        <v>96.7</v>
      </c>
      <c r="BN33" s="670"/>
      <c r="BO33" s="670"/>
      <c r="BP33" s="670"/>
      <c r="BQ33" s="672"/>
      <c r="BR33" s="669">
        <v>98.7</v>
      </c>
      <c r="BS33" s="670"/>
      <c r="BT33" s="670"/>
      <c r="BU33" s="670"/>
      <c r="BV33" s="670"/>
      <c r="BW33" s="670"/>
      <c r="BX33" s="671">
        <v>96.1</v>
      </c>
      <c r="BY33" s="670"/>
      <c r="BZ33" s="670"/>
      <c r="CA33" s="670"/>
      <c r="CB33" s="672"/>
      <c r="CD33" s="608" t="s">
        <v>323</v>
      </c>
      <c r="CE33" s="609"/>
      <c r="CF33" s="609"/>
      <c r="CG33" s="609"/>
      <c r="CH33" s="609"/>
      <c r="CI33" s="609"/>
      <c r="CJ33" s="609"/>
      <c r="CK33" s="609"/>
      <c r="CL33" s="609"/>
      <c r="CM33" s="609"/>
      <c r="CN33" s="609"/>
      <c r="CO33" s="609"/>
      <c r="CP33" s="609"/>
      <c r="CQ33" s="610"/>
      <c r="CR33" s="611">
        <v>6305517</v>
      </c>
      <c r="CS33" s="644"/>
      <c r="CT33" s="644"/>
      <c r="CU33" s="644"/>
      <c r="CV33" s="644"/>
      <c r="CW33" s="644"/>
      <c r="CX33" s="644"/>
      <c r="CY33" s="645"/>
      <c r="CZ33" s="616">
        <v>44.3</v>
      </c>
      <c r="DA33" s="642"/>
      <c r="DB33" s="642"/>
      <c r="DC33" s="646"/>
      <c r="DD33" s="620">
        <v>4531515</v>
      </c>
      <c r="DE33" s="644"/>
      <c r="DF33" s="644"/>
      <c r="DG33" s="644"/>
      <c r="DH33" s="644"/>
      <c r="DI33" s="644"/>
      <c r="DJ33" s="644"/>
      <c r="DK33" s="645"/>
      <c r="DL33" s="620">
        <v>2790075</v>
      </c>
      <c r="DM33" s="644"/>
      <c r="DN33" s="644"/>
      <c r="DO33" s="644"/>
      <c r="DP33" s="644"/>
      <c r="DQ33" s="644"/>
      <c r="DR33" s="644"/>
      <c r="DS33" s="644"/>
      <c r="DT33" s="644"/>
      <c r="DU33" s="644"/>
      <c r="DV33" s="645"/>
      <c r="DW33" s="616">
        <v>41.1</v>
      </c>
      <c r="DX33" s="642"/>
      <c r="DY33" s="642"/>
      <c r="DZ33" s="642"/>
      <c r="EA33" s="642"/>
      <c r="EB33" s="642"/>
      <c r="EC33" s="643"/>
    </row>
    <row r="34" spans="2:133" ht="11.25" customHeight="1" x14ac:dyDescent="0.15">
      <c r="B34" s="608" t="s">
        <v>324</v>
      </c>
      <c r="C34" s="609"/>
      <c r="D34" s="609"/>
      <c r="E34" s="609"/>
      <c r="F34" s="609"/>
      <c r="G34" s="609"/>
      <c r="H34" s="609"/>
      <c r="I34" s="609"/>
      <c r="J34" s="609"/>
      <c r="K34" s="609"/>
      <c r="L34" s="609"/>
      <c r="M34" s="609"/>
      <c r="N34" s="609"/>
      <c r="O34" s="609"/>
      <c r="P34" s="609"/>
      <c r="Q34" s="610"/>
      <c r="R34" s="611">
        <v>547735</v>
      </c>
      <c r="S34" s="612"/>
      <c r="T34" s="612"/>
      <c r="U34" s="612"/>
      <c r="V34" s="612"/>
      <c r="W34" s="612"/>
      <c r="X34" s="612"/>
      <c r="Y34" s="613"/>
      <c r="Z34" s="614">
        <v>3.7</v>
      </c>
      <c r="AA34" s="614"/>
      <c r="AB34" s="614"/>
      <c r="AC34" s="614"/>
      <c r="AD34" s="615" t="s">
        <v>237</v>
      </c>
      <c r="AE34" s="615"/>
      <c r="AF34" s="615"/>
      <c r="AG34" s="615"/>
      <c r="AH34" s="615"/>
      <c r="AI34" s="615"/>
      <c r="AJ34" s="615"/>
      <c r="AK34" s="615"/>
      <c r="AL34" s="616" t="s">
        <v>129</v>
      </c>
      <c r="AM34" s="617"/>
      <c r="AN34" s="617"/>
      <c r="AO34" s="61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8" t="s">
        <v>325</v>
      </c>
      <c r="CE34" s="609"/>
      <c r="CF34" s="609"/>
      <c r="CG34" s="609"/>
      <c r="CH34" s="609"/>
      <c r="CI34" s="609"/>
      <c r="CJ34" s="609"/>
      <c r="CK34" s="609"/>
      <c r="CL34" s="609"/>
      <c r="CM34" s="609"/>
      <c r="CN34" s="609"/>
      <c r="CO34" s="609"/>
      <c r="CP34" s="609"/>
      <c r="CQ34" s="610"/>
      <c r="CR34" s="611">
        <v>1888975</v>
      </c>
      <c r="CS34" s="612"/>
      <c r="CT34" s="612"/>
      <c r="CU34" s="612"/>
      <c r="CV34" s="612"/>
      <c r="CW34" s="612"/>
      <c r="CX34" s="612"/>
      <c r="CY34" s="613"/>
      <c r="CZ34" s="616">
        <v>13.3</v>
      </c>
      <c r="DA34" s="642"/>
      <c r="DB34" s="642"/>
      <c r="DC34" s="646"/>
      <c r="DD34" s="620">
        <v>1091479</v>
      </c>
      <c r="DE34" s="612"/>
      <c r="DF34" s="612"/>
      <c r="DG34" s="612"/>
      <c r="DH34" s="612"/>
      <c r="DI34" s="612"/>
      <c r="DJ34" s="612"/>
      <c r="DK34" s="613"/>
      <c r="DL34" s="620">
        <v>830114</v>
      </c>
      <c r="DM34" s="612"/>
      <c r="DN34" s="612"/>
      <c r="DO34" s="612"/>
      <c r="DP34" s="612"/>
      <c r="DQ34" s="612"/>
      <c r="DR34" s="612"/>
      <c r="DS34" s="612"/>
      <c r="DT34" s="612"/>
      <c r="DU34" s="612"/>
      <c r="DV34" s="613"/>
      <c r="DW34" s="616">
        <v>12.2</v>
      </c>
      <c r="DX34" s="642"/>
      <c r="DY34" s="642"/>
      <c r="DZ34" s="642"/>
      <c r="EA34" s="642"/>
      <c r="EB34" s="642"/>
      <c r="EC34" s="643"/>
    </row>
    <row r="35" spans="2:133" ht="11.25" customHeight="1" x14ac:dyDescent="0.15">
      <c r="B35" s="608" t="s">
        <v>326</v>
      </c>
      <c r="C35" s="609"/>
      <c r="D35" s="609"/>
      <c r="E35" s="609"/>
      <c r="F35" s="609"/>
      <c r="G35" s="609"/>
      <c r="H35" s="609"/>
      <c r="I35" s="609"/>
      <c r="J35" s="609"/>
      <c r="K35" s="609"/>
      <c r="L35" s="609"/>
      <c r="M35" s="609"/>
      <c r="N35" s="609"/>
      <c r="O35" s="609"/>
      <c r="P35" s="609"/>
      <c r="Q35" s="610"/>
      <c r="R35" s="611">
        <v>815169</v>
      </c>
      <c r="S35" s="612"/>
      <c r="T35" s="612"/>
      <c r="U35" s="612"/>
      <c r="V35" s="612"/>
      <c r="W35" s="612"/>
      <c r="X35" s="612"/>
      <c r="Y35" s="613"/>
      <c r="Z35" s="614">
        <v>5.4</v>
      </c>
      <c r="AA35" s="614"/>
      <c r="AB35" s="614"/>
      <c r="AC35" s="614"/>
      <c r="AD35" s="615" t="s">
        <v>237</v>
      </c>
      <c r="AE35" s="615"/>
      <c r="AF35" s="615"/>
      <c r="AG35" s="615"/>
      <c r="AH35" s="615"/>
      <c r="AI35" s="615"/>
      <c r="AJ35" s="615"/>
      <c r="AK35" s="615"/>
      <c r="AL35" s="616" t="s">
        <v>129</v>
      </c>
      <c r="AM35" s="617"/>
      <c r="AN35" s="617"/>
      <c r="AO35" s="618"/>
      <c r="AP35" s="216"/>
      <c r="AQ35" s="593" t="s">
        <v>327</v>
      </c>
      <c r="AR35" s="594"/>
      <c r="AS35" s="594"/>
      <c r="AT35" s="594"/>
      <c r="AU35" s="594"/>
      <c r="AV35" s="594"/>
      <c r="AW35" s="594"/>
      <c r="AX35" s="594"/>
      <c r="AY35" s="594"/>
      <c r="AZ35" s="594"/>
      <c r="BA35" s="594"/>
      <c r="BB35" s="594"/>
      <c r="BC35" s="594"/>
      <c r="BD35" s="594"/>
      <c r="BE35" s="594"/>
      <c r="BF35" s="595"/>
      <c r="BG35" s="593" t="s">
        <v>328</v>
      </c>
      <c r="BH35" s="594"/>
      <c r="BI35" s="594"/>
      <c r="BJ35" s="594"/>
      <c r="BK35" s="594"/>
      <c r="BL35" s="594"/>
      <c r="BM35" s="594"/>
      <c r="BN35" s="594"/>
      <c r="BO35" s="594"/>
      <c r="BP35" s="594"/>
      <c r="BQ35" s="594"/>
      <c r="BR35" s="594"/>
      <c r="BS35" s="594"/>
      <c r="BT35" s="594"/>
      <c r="BU35" s="594"/>
      <c r="BV35" s="594"/>
      <c r="BW35" s="594"/>
      <c r="BX35" s="594"/>
      <c r="BY35" s="594"/>
      <c r="BZ35" s="594"/>
      <c r="CA35" s="594"/>
      <c r="CB35" s="595"/>
      <c r="CD35" s="608" t="s">
        <v>329</v>
      </c>
      <c r="CE35" s="609"/>
      <c r="CF35" s="609"/>
      <c r="CG35" s="609"/>
      <c r="CH35" s="609"/>
      <c r="CI35" s="609"/>
      <c r="CJ35" s="609"/>
      <c r="CK35" s="609"/>
      <c r="CL35" s="609"/>
      <c r="CM35" s="609"/>
      <c r="CN35" s="609"/>
      <c r="CO35" s="609"/>
      <c r="CP35" s="609"/>
      <c r="CQ35" s="610"/>
      <c r="CR35" s="611">
        <v>306829</v>
      </c>
      <c r="CS35" s="644"/>
      <c r="CT35" s="644"/>
      <c r="CU35" s="644"/>
      <c r="CV35" s="644"/>
      <c r="CW35" s="644"/>
      <c r="CX35" s="644"/>
      <c r="CY35" s="645"/>
      <c r="CZ35" s="616">
        <v>2.2000000000000002</v>
      </c>
      <c r="DA35" s="642"/>
      <c r="DB35" s="642"/>
      <c r="DC35" s="646"/>
      <c r="DD35" s="620">
        <v>186615</v>
      </c>
      <c r="DE35" s="644"/>
      <c r="DF35" s="644"/>
      <c r="DG35" s="644"/>
      <c r="DH35" s="644"/>
      <c r="DI35" s="644"/>
      <c r="DJ35" s="644"/>
      <c r="DK35" s="645"/>
      <c r="DL35" s="620">
        <v>185756</v>
      </c>
      <c r="DM35" s="644"/>
      <c r="DN35" s="644"/>
      <c r="DO35" s="644"/>
      <c r="DP35" s="644"/>
      <c r="DQ35" s="644"/>
      <c r="DR35" s="644"/>
      <c r="DS35" s="644"/>
      <c r="DT35" s="644"/>
      <c r="DU35" s="644"/>
      <c r="DV35" s="645"/>
      <c r="DW35" s="616">
        <v>2.7</v>
      </c>
      <c r="DX35" s="642"/>
      <c r="DY35" s="642"/>
      <c r="DZ35" s="642"/>
      <c r="EA35" s="642"/>
      <c r="EB35" s="642"/>
      <c r="EC35" s="643"/>
    </row>
    <row r="36" spans="2:133" ht="11.25" customHeight="1" x14ac:dyDescent="0.15">
      <c r="B36" s="608" t="s">
        <v>330</v>
      </c>
      <c r="C36" s="609"/>
      <c r="D36" s="609"/>
      <c r="E36" s="609"/>
      <c r="F36" s="609"/>
      <c r="G36" s="609"/>
      <c r="H36" s="609"/>
      <c r="I36" s="609"/>
      <c r="J36" s="609"/>
      <c r="K36" s="609"/>
      <c r="L36" s="609"/>
      <c r="M36" s="609"/>
      <c r="N36" s="609"/>
      <c r="O36" s="609"/>
      <c r="P36" s="609"/>
      <c r="Q36" s="610"/>
      <c r="R36" s="611">
        <v>880683</v>
      </c>
      <c r="S36" s="612"/>
      <c r="T36" s="612"/>
      <c r="U36" s="612"/>
      <c r="V36" s="612"/>
      <c r="W36" s="612"/>
      <c r="X36" s="612"/>
      <c r="Y36" s="613"/>
      <c r="Z36" s="614">
        <v>5.9</v>
      </c>
      <c r="AA36" s="614"/>
      <c r="AB36" s="614"/>
      <c r="AC36" s="614"/>
      <c r="AD36" s="615" t="s">
        <v>129</v>
      </c>
      <c r="AE36" s="615"/>
      <c r="AF36" s="615"/>
      <c r="AG36" s="615"/>
      <c r="AH36" s="615"/>
      <c r="AI36" s="615"/>
      <c r="AJ36" s="615"/>
      <c r="AK36" s="615"/>
      <c r="AL36" s="616" t="s">
        <v>237</v>
      </c>
      <c r="AM36" s="617"/>
      <c r="AN36" s="617"/>
      <c r="AO36" s="618"/>
      <c r="AP36" s="216"/>
      <c r="AQ36" s="677" t="s">
        <v>331</v>
      </c>
      <c r="AR36" s="678"/>
      <c r="AS36" s="678"/>
      <c r="AT36" s="678"/>
      <c r="AU36" s="678"/>
      <c r="AV36" s="678"/>
      <c r="AW36" s="678"/>
      <c r="AX36" s="678"/>
      <c r="AY36" s="679"/>
      <c r="AZ36" s="600">
        <v>1633098</v>
      </c>
      <c r="BA36" s="601"/>
      <c r="BB36" s="601"/>
      <c r="BC36" s="601"/>
      <c r="BD36" s="601"/>
      <c r="BE36" s="601"/>
      <c r="BF36" s="673"/>
      <c r="BG36" s="597" t="s">
        <v>332</v>
      </c>
      <c r="BH36" s="598"/>
      <c r="BI36" s="598"/>
      <c r="BJ36" s="598"/>
      <c r="BK36" s="598"/>
      <c r="BL36" s="598"/>
      <c r="BM36" s="598"/>
      <c r="BN36" s="598"/>
      <c r="BO36" s="598"/>
      <c r="BP36" s="598"/>
      <c r="BQ36" s="598"/>
      <c r="BR36" s="598"/>
      <c r="BS36" s="598"/>
      <c r="BT36" s="598"/>
      <c r="BU36" s="599"/>
      <c r="BV36" s="600">
        <v>36177</v>
      </c>
      <c r="BW36" s="601"/>
      <c r="BX36" s="601"/>
      <c r="BY36" s="601"/>
      <c r="BZ36" s="601"/>
      <c r="CA36" s="601"/>
      <c r="CB36" s="673"/>
      <c r="CD36" s="608" t="s">
        <v>333</v>
      </c>
      <c r="CE36" s="609"/>
      <c r="CF36" s="609"/>
      <c r="CG36" s="609"/>
      <c r="CH36" s="609"/>
      <c r="CI36" s="609"/>
      <c r="CJ36" s="609"/>
      <c r="CK36" s="609"/>
      <c r="CL36" s="609"/>
      <c r="CM36" s="609"/>
      <c r="CN36" s="609"/>
      <c r="CO36" s="609"/>
      <c r="CP36" s="609"/>
      <c r="CQ36" s="610"/>
      <c r="CR36" s="611">
        <v>1573998</v>
      </c>
      <c r="CS36" s="612"/>
      <c r="CT36" s="612"/>
      <c r="CU36" s="612"/>
      <c r="CV36" s="612"/>
      <c r="CW36" s="612"/>
      <c r="CX36" s="612"/>
      <c r="CY36" s="613"/>
      <c r="CZ36" s="616">
        <v>11.1</v>
      </c>
      <c r="DA36" s="642"/>
      <c r="DB36" s="642"/>
      <c r="DC36" s="646"/>
      <c r="DD36" s="620">
        <v>1110161</v>
      </c>
      <c r="DE36" s="612"/>
      <c r="DF36" s="612"/>
      <c r="DG36" s="612"/>
      <c r="DH36" s="612"/>
      <c r="DI36" s="612"/>
      <c r="DJ36" s="612"/>
      <c r="DK36" s="613"/>
      <c r="DL36" s="620">
        <v>757668</v>
      </c>
      <c r="DM36" s="612"/>
      <c r="DN36" s="612"/>
      <c r="DO36" s="612"/>
      <c r="DP36" s="612"/>
      <c r="DQ36" s="612"/>
      <c r="DR36" s="612"/>
      <c r="DS36" s="612"/>
      <c r="DT36" s="612"/>
      <c r="DU36" s="612"/>
      <c r="DV36" s="613"/>
      <c r="DW36" s="616">
        <v>11.2</v>
      </c>
      <c r="DX36" s="642"/>
      <c r="DY36" s="642"/>
      <c r="DZ36" s="642"/>
      <c r="EA36" s="642"/>
      <c r="EB36" s="642"/>
      <c r="EC36" s="643"/>
    </row>
    <row r="37" spans="2:133" ht="11.25" customHeight="1" x14ac:dyDescent="0.15">
      <c r="B37" s="608" t="s">
        <v>334</v>
      </c>
      <c r="C37" s="609"/>
      <c r="D37" s="609"/>
      <c r="E37" s="609"/>
      <c r="F37" s="609"/>
      <c r="G37" s="609"/>
      <c r="H37" s="609"/>
      <c r="I37" s="609"/>
      <c r="J37" s="609"/>
      <c r="K37" s="609"/>
      <c r="L37" s="609"/>
      <c r="M37" s="609"/>
      <c r="N37" s="609"/>
      <c r="O37" s="609"/>
      <c r="P37" s="609"/>
      <c r="Q37" s="610"/>
      <c r="R37" s="611">
        <v>269641</v>
      </c>
      <c r="S37" s="612"/>
      <c r="T37" s="612"/>
      <c r="U37" s="612"/>
      <c r="V37" s="612"/>
      <c r="W37" s="612"/>
      <c r="X37" s="612"/>
      <c r="Y37" s="613"/>
      <c r="Z37" s="614">
        <v>1.8</v>
      </c>
      <c r="AA37" s="614"/>
      <c r="AB37" s="614"/>
      <c r="AC37" s="614"/>
      <c r="AD37" s="615">
        <v>5535</v>
      </c>
      <c r="AE37" s="615"/>
      <c r="AF37" s="615"/>
      <c r="AG37" s="615"/>
      <c r="AH37" s="615"/>
      <c r="AI37" s="615"/>
      <c r="AJ37" s="615"/>
      <c r="AK37" s="615"/>
      <c r="AL37" s="616">
        <v>0.1</v>
      </c>
      <c r="AM37" s="617"/>
      <c r="AN37" s="617"/>
      <c r="AO37" s="618"/>
      <c r="AQ37" s="674" t="s">
        <v>335</v>
      </c>
      <c r="AR37" s="675"/>
      <c r="AS37" s="675"/>
      <c r="AT37" s="675"/>
      <c r="AU37" s="675"/>
      <c r="AV37" s="675"/>
      <c r="AW37" s="675"/>
      <c r="AX37" s="675"/>
      <c r="AY37" s="676"/>
      <c r="AZ37" s="611">
        <v>267855</v>
      </c>
      <c r="BA37" s="612"/>
      <c r="BB37" s="612"/>
      <c r="BC37" s="612"/>
      <c r="BD37" s="644"/>
      <c r="BE37" s="644"/>
      <c r="BF37" s="666"/>
      <c r="BG37" s="608" t="s">
        <v>336</v>
      </c>
      <c r="BH37" s="609"/>
      <c r="BI37" s="609"/>
      <c r="BJ37" s="609"/>
      <c r="BK37" s="609"/>
      <c r="BL37" s="609"/>
      <c r="BM37" s="609"/>
      <c r="BN37" s="609"/>
      <c r="BO37" s="609"/>
      <c r="BP37" s="609"/>
      <c r="BQ37" s="609"/>
      <c r="BR37" s="609"/>
      <c r="BS37" s="609"/>
      <c r="BT37" s="609"/>
      <c r="BU37" s="610"/>
      <c r="BV37" s="611">
        <v>-8674</v>
      </c>
      <c r="BW37" s="612"/>
      <c r="BX37" s="612"/>
      <c r="BY37" s="612"/>
      <c r="BZ37" s="612"/>
      <c r="CA37" s="612"/>
      <c r="CB37" s="621"/>
      <c r="CD37" s="608" t="s">
        <v>337</v>
      </c>
      <c r="CE37" s="609"/>
      <c r="CF37" s="609"/>
      <c r="CG37" s="609"/>
      <c r="CH37" s="609"/>
      <c r="CI37" s="609"/>
      <c r="CJ37" s="609"/>
      <c r="CK37" s="609"/>
      <c r="CL37" s="609"/>
      <c r="CM37" s="609"/>
      <c r="CN37" s="609"/>
      <c r="CO37" s="609"/>
      <c r="CP37" s="609"/>
      <c r="CQ37" s="610"/>
      <c r="CR37" s="611">
        <v>301111</v>
      </c>
      <c r="CS37" s="644"/>
      <c r="CT37" s="644"/>
      <c r="CU37" s="644"/>
      <c r="CV37" s="644"/>
      <c r="CW37" s="644"/>
      <c r="CX37" s="644"/>
      <c r="CY37" s="645"/>
      <c r="CZ37" s="616">
        <v>2.1</v>
      </c>
      <c r="DA37" s="642"/>
      <c r="DB37" s="642"/>
      <c r="DC37" s="646"/>
      <c r="DD37" s="620">
        <v>301066</v>
      </c>
      <c r="DE37" s="644"/>
      <c r="DF37" s="644"/>
      <c r="DG37" s="644"/>
      <c r="DH37" s="644"/>
      <c r="DI37" s="644"/>
      <c r="DJ37" s="644"/>
      <c r="DK37" s="645"/>
      <c r="DL37" s="620">
        <v>300940</v>
      </c>
      <c r="DM37" s="644"/>
      <c r="DN37" s="644"/>
      <c r="DO37" s="644"/>
      <c r="DP37" s="644"/>
      <c r="DQ37" s="644"/>
      <c r="DR37" s="644"/>
      <c r="DS37" s="644"/>
      <c r="DT37" s="644"/>
      <c r="DU37" s="644"/>
      <c r="DV37" s="645"/>
      <c r="DW37" s="616">
        <v>4.4000000000000004</v>
      </c>
      <c r="DX37" s="642"/>
      <c r="DY37" s="642"/>
      <c r="DZ37" s="642"/>
      <c r="EA37" s="642"/>
      <c r="EB37" s="642"/>
      <c r="EC37" s="643"/>
    </row>
    <row r="38" spans="2:133" ht="11.25" customHeight="1" x14ac:dyDescent="0.15">
      <c r="B38" s="608" t="s">
        <v>338</v>
      </c>
      <c r="C38" s="609"/>
      <c r="D38" s="609"/>
      <c r="E38" s="609"/>
      <c r="F38" s="609"/>
      <c r="G38" s="609"/>
      <c r="H38" s="609"/>
      <c r="I38" s="609"/>
      <c r="J38" s="609"/>
      <c r="K38" s="609"/>
      <c r="L38" s="609"/>
      <c r="M38" s="609"/>
      <c r="N38" s="609"/>
      <c r="O38" s="609"/>
      <c r="P38" s="609"/>
      <c r="Q38" s="610"/>
      <c r="R38" s="611">
        <v>696417</v>
      </c>
      <c r="S38" s="612"/>
      <c r="T38" s="612"/>
      <c r="U38" s="612"/>
      <c r="V38" s="612"/>
      <c r="W38" s="612"/>
      <c r="X38" s="612"/>
      <c r="Y38" s="613"/>
      <c r="Z38" s="614">
        <v>4.5999999999999996</v>
      </c>
      <c r="AA38" s="614"/>
      <c r="AB38" s="614"/>
      <c r="AC38" s="614"/>
      <c r="AD38" s="615" t="s">
        <v>237</v>
      </c>
      <c r="AE38" s="615"/>
      <c r="AF38" s="615"/>
      <c r="AG38" s="615"/>
      <c r="AH38" s="615"/>
      <c r="AI38" s="615"/>
      <c r="AJ38" s="615"/>
      <c r="AK38" s="615"/>
      <c r="AL38" s="616" t="s">
        <v>237</v>
      </c>
      <c r="AM38" s="617"/>
      <c r="AN38" s="617"/>
      <c r="AO38" s="618"/>
      <c r="AQ38" s="674" t="s">
        <v>339</v>
      </c>
      <c r="AR38" s="675"/>
      <c r="AS38" s="675"/>
      <c r="AT38" s="675"/>
      <c r="AU38" s="675"/>
      <c r="AV38" s="675"/>
      <c r="AW38" s="675"/>
      <c r="AX38" s="675"/>
      <c r="AY38" s="676"/>
      <c r="AZ38" s="611">
        <v>36251</v>
      </c>
      <c r="BA38" s="612"/>
      <c r="BB38" s="612"/>
      <c r="BC38" s="612"/>
      <c r="BD38" s="644"/>
      <c r="BE38" s="644"/>
      <c r="BF38" s="666"/>
      <c r="BG38" s="608" t="s">
        <v>340</v>
      </c>
      <c r="BH38" s="609"/>
      <c r="BI38" s="609"/>
      <c r="BJ38" s="609"/>
      <c r="BK38" s="609"/>
      <c r="BL38" s="609"/>
      <c r="BM38" s="609"/>
      <c r="BN38" s="609"/>
      <c r="BO38" s="609"/>
      <c r="BP38" s="609"/>
      <c r="BQ38" s="609"/>
      <c r="BR38" s="609"/>
      <c r="BS38" s="609"/>
      <c r="BT38" s="609"/>
      <c r="BU38" s="610"/>
      <c r="BV38" s="611">
        <v>3086</v>
      </c>
      <c r="BW38" s="612"/>
      <c r="BX38" s="612"/>
      <c r="BY38" s="612"/>
      <c r="BZ38" s="612"/>
      <c r="CA38" s="612"/>
      <c r="CB38" s="621"/>
      <c r="CD38" s="608" t="s">
        <v>341</v>
      </c>
      <c r="CE38" s="609"/>
      <c r="CF38" s="609"/>
      <c r="CG38" s="609"/>
      <c r="CH38" s="609"/>
      <c r="CI38" s="609"/>
      <c r="CJ38" s="609"/>
      <c r="CK38" s="609"/>
      <c r="CL38" s="609"/>
      <c r="CM38" s="609"/>
      <c r="CN38" s="609"/>
      <c r="CO38" s="609"/>
      <c r="CP38" s="609"/>
      <c r="CQ38" s="610"/>
      <c r="CR38" s="611">
        <v>1339142</v>
      </c>
      <c r="CS38" s="612"/>
      <c r="CT38" s="612"/>
      <c r="CU38" s="612"/>
      <c r="CV38" s="612"/>
      <c r="CW38" s="612"/>
      <c r="CX38" s="612"/>
      <c r="CY38" s="613"/>
      <c r="CZ38" s="616">
        <v>9.4</v>
      </c>
      <c r="DA38" s="642"/>
      <c r="DB38" s="642"/>
      <c r="DC38" s="646"/>
      <c r="DD38" s="620">
        <v>1093724</v>
      </c>
      <c r="DE38" s="612"/>
      <c r="DF38" s="612"/>
      <c r="DG38" s="612"/>
      <c r="DH38" s="612"/>
      <c r="DI38" s="612"/>
      <c r="DJ38" s="612"/>
      <c r="DK38" s="613"/>
      <c r="DL38" s="620">
        <v>1003362</v>
      </c>
      <c r="DM38" s="612"/>
      <c r="DN38" s="612"/>
      <c r="DO38" s="612"/>
      <c r="DP38" s="612"/>
      <c r="DQ38" s="612"/>
      <c r="DR38" s="612"/>
      <c r="DS38" s="612"/>
      <c r="DT38" s="612"/>
      <c r="DU38" s="612"/>
      <c r="DV38" s="613"/>
      <c r="DW38" s="616">
        <v>14.8</v>
      </c>
      <c r="DX38" s="642"/>
      <c r="DY38" s="642"/>
      <c r="DZ38" s="642"/>
      <c r="EA38" s="642"/>
      <c r="EB38" s="642"/>
      <c r="EC38" s="643"/>
    </row>
    <row r="39" spans="2:133" ht="11.25" customHeight="1" x14ac:dyDescent="0.15">
      <c r="B39" s="608" t="s">
        <v>342</v>
      </c>
      <c r="C39" s="609"/>
      <c r="D39" s="609"/>
      <c r="E39" s="609"/>
      <c r="F39" s="609"/>
      <c r="G39" s="609"/>
      <c r="H39" s="609"/>
      <c r="I39" s="609"/>
      <c r="J39" s="609"/>
      <c r="K39" s="609"/>
      <c r="L39" s="609"/>
      <c r="M39" s="609"/>
      <c r="N39" s="609"/>
      <c r="O39" s="609"/>
      <c r="P39" s="609"/>
      <c r="Q39" s="610"/>
      <c r="R39" s="611" t="s">
        <v>237</v>
      </c>
      <c r="S39" s="612"/>
      <c r="T39" s="612"/>
      <c r="U39" s="612"/>
      <c r="V39" s="612"/>
      <c r="W39" s="612"/>
      <c r="X39" s="612"/>
      <c r="Y39" s="613"/>
      <c r="Z39" s="614" t="s">
        <v>237</v>
      </c>
      <c r="AA39" s="614"/>
      <c r="AB39" s="614"/>
      <c r="AC39" s="614"/>
      <c r="AD39" s="615" t="s">
        <v>129</v>
      </c>
      <c r="AE39" s="615"/>
      <c r="AF39" s="615"/>
      <c r="AG39" s="615"/>
      <c r="AH39" s="615"/>
      <c r="AI39" s="615"/>
      <c r="AJ39" s="615"/>
      <c r="AK39" s="615"/>
      <c r="AL39" s="616" t="s">
        <v>176</v>
      </c>
      <c r="AM39" s="617"/>
      <c r="AN39" s="617"/>
      <c r="AO39" s="618"/>
      <c r="AQ39" s="674" t="s">
        <v>343</v>
      </c>
      <c r="AR39" s="675"/>
      <c r="AS39" s="675"/>
      <c r="AT39" s="675"/>
      <c r="AU39" s="675"/>
      <c r="AV39" s="675"/>
      <c r="AW39" s="675"/>
      <c r="AX39" s="675"/>
      <c r="AY39" s="676"/>
      <c r="AZ39" s="611">
        <v>26101</v>
      </c>
      <c r="BA39" s="612"/>
      <c r="BB39" s="612"/>
      <c r="BC39" s="612"/>
      <c r="BD39" s="644"/>
      <c r="BE39" s="644"/>
      <c r="BF39" s="666"/>
      <c r="BG39" s="608" t="s">
        <v>344</v>
      </c>
      <c r="BH39" s="609"/>
      <c r="BI39" s="609"/>
      <c r="BJ39" s="609"/>
      <c r="BK39" s="609"/>
      <c r="BL39" s="609"/>
      <c r="BM39" s="609"/>
      <c r="BN39" s="609"/>
      <c r="BO39" s="609"/>
      <c r="BP39" s="609"/>
      <c r="BQ39" s="609"/>
      <c r="BR39" s="609"/>
      <c r="BS39" s="609"/>
      <c r="BT39" s="609"/>
      <c r="BU39" s="610"/>
      <c r="BV39" s="611">
        <v>4722</v>
      </c>
      <c r="BW39" s="612"/>
      <c r="BX39" s="612"/>
      <c r="BY39" s="612"/>
      <c r="BZ39" s="612"/>
      <c r="CA39" s="612"/>
      <c r="CB39" s="621"/>
      <c r="CD39" s="608" t="s">
        <v>345</v>
      </c>
      <c r="CE39" s="609"/>
      <c r="CF39" s="609"/>
      <c r="CG39" s="609"/>
      <c r="CH39" s="609"/>
      <c r="CI39" s="609"/>
      <c r="CJ39" s="609"/>
      <c r="CK39" s="609"/>
      <c r="CL39" s="609"/>
      <c r="CM39" s="609"/>
      <c r="CN39" s="609"/>
      <c r="CO39" s="609"/>
      <c r="CP39" s="609"/>
      <c r="CQ39" s="610"/>
      <c r="CR39" s="611">
        <v>1022757</v>
      </c>
      <c r="CS39" s="644"/>
      <c r="CT39" s="644"/>
      <c r="CU39" s="644"/>
      <c r="CV39" s="644"/>
      <c r="CW39" s="644"/>
      <c r="CX39" s="644"/>
      <c r="CY39" s="645"/>
      <c r="CZ39" s="616">
        <v>7.2</v>
      </c>
      <c r="DA39" s="642"/>
      <c r="DB39" s="642"/>
      <c r="DC39" s="646"/>
      <c r="DD39" s="620">
        <v>1020446</v>
      </c>
      <c r="DE39" s="644"/>
      <c r="DF39" s="644"/>
      <c r="DG39" s="644"/>
      <c r="DH39" s="644"/>
      <c r="DI39" s="644"/>
      <c r="DJ39" s="644"/>
      <c r="DK39" s="645"/>
      <c r="DL39" s="620" t="s">
        <v>129</v>
      </c>
      <c r="DM39" s="644"/>
      <c r="DN39" s="644"/>
      <c r="DO39" s="644"/>
      <c r="DP39" s="644"/>
      <c r="DQ39" s="644"/>
      <c r="DR39" s="644"/>
      <c r="DS39" s="644"/>
      <c r="DT39" s="644"/>
      <c r="DU39" s="644"/>
      <c r="DV39" s="645"/>
      <c r="DW39" s="616" t="s">
        <v>129</v>
      </c>
      <c r="DX39" s="642"/>
      <c r="DY39" s="642"/>
      <c r="DZ39" s="642"/>
      <c r="EA39" s="642"/>
      <c r="EB39" s="642"/>
      <c r="EC39" s="643"/>
    </row>
    <row r="40" spans="2:133" ht="11.25" customHeight="1" x14ac:dyDescent="0.15">
      <c r="B40" s="608" t="s">
        <v>346</v>
      </c>
      <c r="C40" s="609"/>
      <c r="D40" s="609"/>
      <c r="E40" s="609"/>
      <c r="F40" s="609"/>
      <c r="G40" s="609"/>
      <c r="H40" s="609"/>
      <c r="I40" s="609"/>
      <c r="J40" s="609"/>
      <c r="K40" s="609"/>
      <c r="L40" s="609"/>
      <c r="M40" s="609"/>
      <c r="N40" s="609"/>
      <c r="O40" s="609"/>
      <c r="P40" s="609"/>
      <c r="Q40" s="610"/>
      <c r="R40" s="611">
        <v>77317</v>
      </c>
      <c r="S40" s="612"/>
      <c r="T40" s="612"/>
      <c r="U40" s="612"/>
      <c r="V40" s="612"/>
      <c r="W40" s="612"/>
      <c r="X40" s="612"/>
      <c r="Y40" s="613"/>
      <c r="Z40" s="614">
        <v>0.5</v>
      </c>
      <c r="AA40" s="614"/>
      <c r="AB40" s="614"/>
      <c r="AC40" s="614"/>
      <c r="AD40" s="615" t="s">
        <v>176</v>
      </c>
      <c r="AE40" s="615"/>
      <c r="AF40" s="615"/>
      <c r="AG40" s="615"/>
      <c r="AH40" s="615"/>
      <c r="AI40" s="615"/>
      <c r="AJ40" s="615"/>
      <c r="AK40" s="615"/>
      <c r="AL40" s="616" t="s">
        <v>129</v>
      </c>
      <c r="AM40" s="617"/>
      <c r="AN40" s="617"/>
      <c r="AO40" s="618"/>
      <c r="AQ40" s="674" t="s">
        <v>347</v>
      </c>
      <c r="AR40" s="675"/>
      <c r="AS40" s="675"/>
      <c r="AT40" s="675"/>
      <c r="AU40" s="675"/>
      <c r="AV40" s="675"/>
      <c r="AW40" s="675"/>
      <c r="AX40" s="675"/>
      <c r="AY40" s="676"/>
      <c r="AZ40" s="611" t="s">
        <v>129</v>
      </c>
      <c r="BA40" s="612"/>
      <c r="BB40" s="612"/>
      <c r="BC40" s="612"/>
      <c r="BD40" s="644"/>
      <c r="BE40" s="644"/>
      <c r="BF40" s="666"/>
      <c r="BG40" s="659" t="s">
        <v>348</v>
      </c>
      <c r="BH40" s="660"/>
      <c r="BI40" s="660"/>
      <c r="BJ40" s="660"/>
      <c r="BK40" s="660"/>
      <c r="BL40" s="217"/>
      <c r="BM40" s="609" t="s">
        <v>349</v>
      </c>
      <c r="BN40" s="609"/>
      <c r="BO40" s="609"/>
      <c r="BP40" s="609"/>
      <c r="BQ40" s="609"/>
      <c r="BR40" s="609"/>
      <c r="BS40" s="609"/>
      <c r="BT40" s="609"/>
      <c r="BU40" s="610"/>
      <c r="BV40" s="611">
        <v>97</v>
      </c>
      <c r="BW40" s="612"/>
      <c r="BX40" s="612"/>
      <c r="BY40" s="612"/>
      <c r="BZ40" s="612"/>
      <c r="CA40" s="612"/>
      <c r="CB40" s="621"/>
      <c r="CD40" s="608" t="s">
        <v>350</v>
      </c>
      <c r="CE40" s="609"/>
      <c r="CF40" s="609"/>
      <c r="CG40" s="609"/>
      <c r="CH40" s="609"/>
      <c r="CI40" s="609"/>
      <c r="CJ40" s="609"/>
      <c r="CK40" s="609"/>
      <c r="CL40" s="609"/>
      <c r="CM40" s="609"/>
      <c r="CN40" s="609"/>
      <c r="CO40" s="609"/>
      <c r="CP40" s="609"/>
      <c r="CQ40" s="610"/>
      <c r="CR40" s="611">
        <v>173816</v>
      </c>
      <c r="CS40" s="612"/>
      <c r="CT40" s="612"/>
      <c r="CU40" s="612"/>
      <c r="CV40" s="612"/>
      <c r="CW40" s="612"/>
      <c r="CX40" s="612"/>
      <c r="CY40" s="613"/>
      <c r="CZ40" s="616">
        <v>1.2</v>
      </c>
      <c r="DA40" s="642"/>
      <c r="DB40" s="642"/>
      <c r="DC40" s="646"/>
      <c r="DD40" s="620">
        <v>29090</v>
      </c>
      <c r="DE40" s="612"/>
      <c r="DF40" s="612"/>
      <c r="DG40" s="612"/>
      <c r="DH40" s="612"/>
      <c r="DI40" s="612"/>
      <c r="DJ40" s="612"/>
      <c r="DK40" s="613"/>
      <c r="DL40" s="620">
        <v>13175</v>
      </c>
      <c r="DM40" s="612"/>
      <c r="DN40" s="612"/>
      <c r="DO40" s="612"/>
      <c r="DP40" s="612"/>
      <c r="DQ40" s="612"/>
      <c r="DR40" s="612"/>
      <c r="DS40" s="612"/>
      <c r="DT40" s="612"/>
      <c r="DU40" s="612"/>
      <c r="DV40" s="613"/>
      <c r="DW40" s="616">
        <v>0.2</v>
      </c>
      <c r="DX40" s="642"/>
      <c r="DY40" s="642"/>
      <c r="DZ40" s="642"/>
      <c r="EA40" s="642"/>
      <c r="EB40" s="642"/>
      <c r="EC40" s="643"/>
    </row>
    <row r="41" spans="2:133" ht="11.25" customHeight="1" x14ac:dyDescent="0.15">
      <c r="B41" s="632" t="s">
        <v>351</v>
      </c>
      <c r="C41" s="633"/>
      <c r="D41" s="633"/>
      <c r="E41" s="633"/>
      <c r="F41" s="633"/>
      <c r="G41" s="633"/>
      <c r="H41" s="633"/>
      <c r="I41" s="633"/>
      <c r="J41" s="633"/>
      <c r="K41" s="633"/>
      <c r="L41" s="633"/>
      <c r="M41" s="633"/>
      <c r="N41" s="633"/>
      <c r="O41" s="633"/>
      <c r="P41" s="633"/>
      <c r="Q41" s="634"/>
      <c r="R41" s="683">
        <v>14998313</v>
      </c>
      <c r="S41" s="684"/>
      <c r="T41" s="684"/>
      <c r="U41" s="684"/>
      <c r="V41" s="684"/>
      <c r="W41" s="684"/>
      <c r="X41" s="684"/>
      <c r="Y41" s="688"/>
      <c r="Z41" s="689">
        <v>100</v>
      </c>
      <c r="AA41" s="689"/>
      <c r="AB41" s="689"/>
      <c r="AC41" s="689"/>
      <c r="AD41" s="690">
        <v>6707842</v>
      </c>
      <c r="AE41" s="690"/>
      <c r="AF41" s="690"/>
      <c r="AG41" s="690"/>
      <c r="AH41" s="690"/>
      <c r="AI41" s="690"/>
      <c r="AJ41" s="690"/>
      <c r="AK41" s="690"/>
      <c r="AL41" s="691">
        <v>100</v>
      </c>
      <c r="AM41" s="671"/>
      <c r="AN41" s="671"/>
      <c r="AO41" s="692"/>
      <c r="AQ41" s="674" t="s">
        <v>352</v>
      </c>
      <c r="AR41" s="675"/>
      <c r="AS41" s="675"/>
      <c r="AT41" s="675"/>
      <c r="AU41" s="675"/>
      <c r="AV41" s="675"/>
      <c r="AW41" s="675"/>
      <c r="AX41" s="675"/>
      <c r="AY41" s="676"/>
      <c r="AZ41" s="611">
        <v>281733</v>
      </c>
      <c r="BA41" s="612"/>
      <c r="BB41" s="612"/>
      <c r="BC41" s="612"/>
      <c r="BD41" s="644"/>
      <c r="BE41" s="644"/>
      <c r="BF41" s="666"/>
      <c r="BG41" s="659"/>
      <c r="BH41" s="660"/>
      <c r="BI41" s="660"/>
      <c r="BJ41" s="660"/>
      <c r="BK41" s="660"/>
      <c r="BL41" s="217"/>
      <c r="BM41" s="609" t="s">
        <v>353</v>
      </c>
      <c r="BN41" s="609"/>
      <c r="BO41" s="609"/>
      <c r="BP41" s="609"/>
      <c r="BQ41" s="609"/>
      <c r="BR41" s="609"/>
      <c r="BS41" s="609"/>
      <c r="BT41" s="609"/>
      <c r="BU41" s="610"/>
      <c r="BV41" s="611" t="s">
        <v>129</v>
      </c>
      <c r="BW41" s="612"/>
      <c r="BX41" s="612"/>
      <c r="BY41" s="612"/>
      <c r="BZ41" s="612"/>
      <c r="CA41" s="612"/>
      <c r="CB41" s="621"/>
      <c r="CD41" s="608" t="s">
        <v>354</v>
      </c>
      <c r="CE41" s="609"/>
      <c r="CF41" s="609"/>
      <c r="CG41" s="609"/>
      <c r="CH41" s="609"/>
      <c r="CI41" s="609"/>
      <c r="CJ41" s="609"/>
      <c r="CK41" s="609"/>
      <c r="CL41" s="609"/>
      <c r="CM41" s="609"/>
      <c r="CN41" s="609"/>
      <c r="CO41" s="609"/>
      <c r="CP41" s="609"/>
      <c r="CQ41" s="610"/>
      <c r="CR41" s="611" t="s">
        <v>176</v>
      </c>
      <c r="CS41" s="644"/>
      <c r="CT41" s="644"/>
      <c r="CU41" s="644"/>
      <c r="CV41" s="644"/>
      <c r="CW41" s="644"/>
      <c r="CX41" s="644"/>
      <c r="CY41" s="645"/>
      <c r="CZ41" s="616" t="s">
        <v>237</v>
      </c>
      <c r="DA41" s="642"/>
      <c r="DB41" s="642"/>
      <c r="DC41" s="646"/>
      <c r="DD41" s="620" t="s">
        <v>237</v>
      </c>
      <c r="DE41" s="644"/>
      <c r="DF41" s="644"/>
      <c r="DG41" s="644"/>
      <c r="DH41" s="644"/>
      <c r="DI41" s="644"/>
      <c r="DJ41" s="644"/>
      <c r="DK41" s="645"/>
      <c r="DL41" s="694"/>
      <c r="DM41" s="695"/>
      <c r="DN41" s="695"/>
      <c r="DO41" s="695"/>
      <c r="DP41" s="695"/>
      <c r="DQ41" s="695"/>
      <c r="DR41" s="695"/>
      <c r="DS41" s="695"/>
      <c r="DT41" s="695"/>
      <c r="DU41" s="695"/>
      <c r="DV41" s="696"/>
      <c r="DW41" s="685"/>
      <c r="DX41" s="686"/>
      <c r="DY41" s="686"/>
      <c r="DZ41" s="686"/>
      <c r="EA41" s="686"/>
      <c r="EB41" s="686"/>
      <c r="EC41" s="687"/>
    </row>
    <row r="42" spans="2:133" ht="11.25" customHeight="1" x14ac:dyDescent="0.15">
      <c r="AQ42" s="680" t="s">
        <v>355</v>
      </c>
      <c r="AR42" s="681"/>
      <c r="AS42" s="681"/>
      <c r="AT42" s="681"/>
      <c r="AU42" s="681"/>
      <c r="AV42" s="681"/>
      <c r="AW42" s="681"/>
      <c r="AX42" s="681"/>
      <c r="AY42" s="682"/>
      <c r="AZ42" s="683">
        <v>1021158</v>
      </c>
      <c r="BA42" s="684"/>
      <c r="BB42" s="684"/>
      <c r="BC42" s="684"/>
      <c r="BD42" s="670"/>
      <c r="BE42" s="670"/>
      <c r="BF42" s="672"/>
      <c r="BG42" s="661"/>
      <c r="BH42" s="662"/>
      <c r="BI42" s="662"/>
      <c r="BJ42" s="662"/>
      <c r="BK42" s="662"/>
      <c r="BL42" s="218"/>
      <c r="BM42" s="633" t="s">
        <v>356</v>
      </c>
      <c r="BN42" s="633"/>
      <c r="BO42" s="633"/>
      <c r="BP42" s="633"/>
      <c r="BQ42" s="633"/>
      <c r="BR42" s="633"/>
      <c r="BS42" s="633"/>
      <c r="BT42" s="633"/>
      <c r="BU42" s="634"/>
      <c r="BV42" s="683">
        <v>431</v>
      </c>
      <c r="BW42" s="684"/>
      <c r="BX42" s="684"/>
      <c r="BY42" s="684"/>
      <c r="BZ42" s="684"/>
      <c r="CA42" s="684"/>
      <c r="CB42" s="693"/>
      <c r="CD42" s="608" t="s">
        <v>357</v>
      </c>
      <c r="CE42" s="609"/>
      <c r="CF42" s="609"/>
      <c r="CG42" s="609"/>
      <c r="CH42" s="609"/>
      <c r="CI42" s="609"/>
      <c r="CJ42" s="609"/>
      <c r="CK42" s="609"/>
      <c r="CL42" s="609"/>
      <c r="CM42" s="609"/>
      <c r="CN42" s="609"/>
      <c r="CO42" s="609"/>
      <c r="CP42" s="609"/>
      <c r="CQ42" s="610"/>
      <c r="CR42" s="611">
        <v>2124715</v>
      </c>
      <c r="CS42" s="644"/>
      <c r="CT42" s="644"/>
      <c r="CU42" s="644"/>
      <c r="CV42" s="644"/>
      <c r="CW42" s="644"/>
      <c r="CX42" s="644"/>
      <c r="CY42" s="645"/>
      <c r="CZ42" s="616">
        <v>14.9</v>
      </c>
      <c r="DA42" s="642"/>
      <c r="DB42" s="642"/>
      <c r="DC42" s="646"/>
      <c r="DD42" s="620">
        <v>594718</v>
      </c>
      <c r="DE42" s="644"/>
      <c r="DF42" s="644"/>
      <c r="DG42" s="644"/>
      <c r="DH42" s="644"/>
      <c r="DI42" s="644"/>
      <c r="DJ42" s="644"/>
      <c r="DK42" s="645"/>
      <c r="DL42" s="694"/>
      <c r="DM42" s="695"/>
      <c r="DN42" s="695"/>
      <c r="DO42" s="695"/>
      <c r="DP42" s="695"/>
      <c r="DQ42" s="695"/>
      <c r="DR42" s="695"/>
      <c r="DS42" s="695"/>
      <c r="DT42" s="695"/>
      <c r="DU42" s="695"/>
      <c r="DV42" s="696"/>
      <c r="DW42" s="685"/>
      <c r="DX42" s="686"/>
      <c r="DY42" s="686"/>
      <c r="DZ42" s="686"/>
      <c r="EA42" s="686"/>
      <c r="EB42" s="686"/>
      <c r="EC42" s="687"/>
    </row>
    <row r="43" spans="2:133" ht="11.25" customHeight="1" x14ac:dyDescent="0.15">
      <c r="B43" s="208" t="s">
        <v>358</v>
      </c>
      <c r="CD43" s="608" t="s">
        <v>359</v>
      </c>
      <c r="CE43" s="609"/>
      <c r="CF43" s="609"/>
      <c r="CG43" s="609"/>
      <c r="CH43" s="609"/>
      <c r="CI43" s="609"/>
      <c r="CJ43" s="609"/>
      <c r="CK43" s="609"/>
      <c r="CL43" s="609"/>
      <c r="CM43" s="609"/>
      <c r="CN43" s="609"/>
      <c r="CO43" s="609"/>
      <c r="CP43" s="609"/>
      <c r="CQ43" s="610"/>
      <c r="CR43" s="611">
        <v>1609</v>
      </c>
      <c r="CS43" s="644"/>
      <c r="CT43" s="644"/>
      <c r="CU43" s="644"/>
      <c r="CV43" s="644"/>
      <c r="CW43" s="644"/>
      <c r="CX43" s="644"/>
      <c r="CY43" s="645"/>
      <c r="CZ43" s="616">
        <v>0</v>
      </c>
      <c r="DA43" s="642"/>
      <c r="DB43" s="642"/>
      <c r="DC43" s="646"/>
      <c r="DD43" s="620">
        <v>1529</v>
      </c>
      <c r="DE43" s="644"/>
      <c r="DF43" s="644"/>
      <c r="DG43" s="644"/>
      <c r="DH43" s="644"/>
      <c r="DI43" s="644"/>
      <c r="DJ43" s="644"/>
      <c r="DK43" s="645"/>
      <c r="DL43" s="694"/>
      <c r="DM43" s="695"/>
      <c r="DN43" s="695"/>
      <c r="DO43" s="695"/>
      <c r="DP43" s="695"/>
      <c r="DQ43" s="695"/>
      <c r="DR43" s="695"/>
      <c r="DS43" s="695"/>
      <c r="DT43" s="695"/>
      <c r="DU43" s="695"/>
      <c r="DV43" s="696"/>
      <c r="DW43" s="685"/>
      <c r="DX43" s="686"/>
      <c r="DY43" s="686"/>
      <c r="DZ43" s="686"/>
      <c r="EA43" s="686"/>
      <c r="EB43" s="686"/>
      <c r="EC43" s="687"/>
    </row>
    <row r="44" spans="2:133" ht="11.25" customHeight="1" x14ac:dyDescent="0.15">
      <c r="B44" s="697" t="s">
        <v>360</v>
      </c>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8"/>
      <c r="CD44" s="647" t="s">
        <v>307</v>
      </c>
      <c r="CE44" s="648"/>
      <c r="CF44" s="608" t="s">
        <v>361</v>
      </c>
      <c r="CG44" s="609"/>
      <c r="CH44" s="609"/>
      <c r="CI44" s="609"/>
      <c r="CJ44" s="609"/>
      <c r="CK44" s="609"/>
      <c r="CL44" s="609"/>
      <c r="CM44" s="609"/>
      <c r="CN44" s="609"/>
      <c r="CO44" s="609"/>
      <c r="CP44" s="609"/>
      <c r="CQ44" s="610"/>
      <c r="CR44" s="611">
        <v>1839609</v>
      </c>
      <c r="CS44" s="612"/>
      <c r="CT44" s="612"/>
      <c r="CU44" s="612"/>
      <c r="CV44" s="612"/>
      <c r="CW44" s="612"/>
      <c r="CX44" s="612"/>
      <c r="CY44" s="613"/>
      <c r="CZ44" s="616">
        <v>12.9</v>
      </c>
      <c r="DA44" s="617"/>
      <c r="DB44" s="617"/>
      <c r="DC44" s="623"/>
      <c r="DD44" s="620">
        <v>532283</v>
      </c>
      <c r="DE44" s="612"/>
      <c r="DF44" s="612"/>
      <c r="DG44" s="612"/>
      <c r="DH44" s="612"/>
      <c r="DI44" s="612"/>
      <c r="DJ44" s="612"/>
      <c r="DK44" s="613"/>
      <c r="DL44" s="694"/>
      <c r="DM44" s="695"/>
      <c r="DN44" s="695"/>
      <c r="DO44" s="695"/>
      <c r="DP44" s="695"/>
      <c r="DQ44" s="695"/>
      <c r="DR44" s="695"/>
      <c r="DS44" s="695"/>
      <c r="DT44" s="695"/>
      <c r="DU44" s="695"/>
      <c r="DV44" s="696"/>
      <c r="DW44" s="685"/>
      <c r="DX44" s="686"/>
      <c r="DY44" s="686"/>
      <c r="DZ44" s="686"/>
      <c r="EA44" s="686"/>
      <c r="EB44" s="686"/>
      <c r="EC44" s="687"/>
    </row>
    <row r="45" spans="2:133" ht="11.25" customHeight="1" x14ac:dyDescent="0.15">
      <c r="B45" s="697" t="s">
        <v>362</v>
      </c>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8"/>
      <c r="CD45" s="649"/>
      <c r="CE45" s="650"/>
      <c r="CF45" s="608" t="s">
        <v>363</v>
      </c>
      <c r="CG45" s="609"/>
      <c r="CH45" s="609"/>
      <c r="CI45" s="609"/>
      <c r="CJ45" s="609"/>
      <c r="CK45" s="609"/>
      <c r="CL45" s="609"/>
      <c r="CM45" s="609"/>
      <c r="CN45" s="609"/>
      <c r="CO45" s="609"/>
      <c r="CP45" s="609"/>
      <c r="CQ45" s="610"/>
      <c r="CR45" s="611">
        <v>932224</v>
      </c>
      <c r="CS45" s="644"/>
      <c r="CT45" s="644"/>
      <c r="CU45" s="644"/>
      <c r="CV45" s="644"/>
      <c r="CW45" s="644"/>
      <c r="CX45" s="644"/>
      <c r="CY45" s="645"/>
      <c r="CZ45" s="616">
        <v>6.6</v>
      </c>
      <c r="DA45" s="642"/>
      <c r="DB45" s="642"/>
      <c r="DC45" s="646"/>
      <c r="DD45" s="620">
        <v>75858</v>
      </c>
      <c r="DE45" s="644"/>
      <c r="DF45" s="644"/>
      <c r="DG45" s="644"/>
      <c r="DH45" s="644"/>
      <c r="DI45" s="644"/>
      <c r="DJ45" s="644"/>
      <c r="DK45" s="645"/>
      <c r="DL45" s="694"/>
      <c r="DM45" s="695"/>
      <c r="DN45" s="695"/>
      <c r="DO45" s="695"/>
      <c r="DP45" s="695"/>
      <c r="DQ45" s="695"/>
      <c r="DR45" s="695"/>
      <c r="DS45" s="695"/>
      <c r="DT45" s="695"/>
      <c r="DU45" s="695"/>
      <c r="DV45" s="696"/>
      <c r="DW45" s="685"/>
      <c r="DX45" s="686"/>
      <c r="DY45" s="686"/>
      <c r="DZ45" s="686"/>
      <c r="EA45" s="686"/>
      <c r="EB45" s="686"/>
      <c r="EC45" s="687"/>
    </row>
    <row r="46" spans="2:133" ht="11.25" customHeight="1" x14ac:dyDescent="0.15">
      <c r="B46" s="219"/>
      <c r="CD46" s="649"/>
      <c r="CE46" s="650"/>
      <c r="CF46" s="608" t="s">
        <v>364</v>
      </c>
      <c r="CG46" s="609"/>
      <c r="CH46" s="609"/>
      <c r="CI46" s="609"/>
      <c r="CJ46" s="609"/>
      <c r="CK46" s="609"/>
      <c r="CL46" s="609"/>
      <c r="CM46" s="609"/>
      <c r="CN46" s="609"/>
      <c r="CO46" s="609"/>
      <c r="CP46" s="609"/>
      <c r="CQ46" s="610"/>
      <c r="CR46" s="611">
        <v>749858</v>
      </c>
      <c r="CS46" s="612"/>
      <c r="CT46" s="612"/>
      <c r="CU46" s="612"/>
      <c r="CV46" s="612"/>
      <c r="CW46" s="612"/>
      <c r="CX46" s="612"/>
      <c r="CY46" s="613"/>
      <c r="CZ46" s="616">
        <v>5.3</v>
      </c>
      <c r="DA46" s="617"/>
      <c r="DB46" s="617"/>
      <c r="DC46" s="623"/>
      <c r="DD46" s="620">
        <v>381598</v>
      </c>
      <c r="DE46" s="612"/>
      <c r="DF46" s="612"/>
      <c r="DG46" s="612"/>
      <c r="DH46" s="612"/>
      <c r="DI46" s="612"/>
      <c r="DJ46" s="612"/>
      <c r="DK46" s="613"/>
      <c r="DL46" s="694"/>
      <c r="DM46" s="695"/>
      <c r="DN46" s="695"/>
      <c r="DO46" s="695"/>
      <c r="DP46" s="695"/>
      <c r="DQ46" s="695"/>
      <c r="DR46" s="695"/>
      <c r="DS46" s="695"/>
      <c r="DT46" s="695"/>
      <c r="DU46" s="695"/>
      <c r="DV46" s="696"/>
      <c r="DW46" s="685"/>
      <c r="DX46" s="686"/>
      <c r="DY46" s="686"/>
      <c r="DZ46" s="686"/>
      <c r="EA46" s="686"/>
      <c r="EB46" s="686"/>
      <c r="EC46" s="687"/>
    </row>
    <row r="47" spans="2:133" ht="11.25" customHeight="1" x14ac:dyDescent="0.15">
      <c r="B47" s="219"/>
      <c r="CD47" s="649"/>
      <c r="CE47" s="650"/>
      <c r="CF47" s="608" t="s">
        <v>365</v>
      </c>
      <c r="CG47" s="609"/>
      <c r="CH47" s="609"/>
      <c r="CI47" s="609"/>
      <c r="CJ47" s="609"/>
      <c r="CK47" s="609"/>
      <c r="CL47" s="609"/>
      <c r="CM47" s="609"/>
      <c r="CN47" s="609"/>
      <c r="CO47" s="609"/>
      <c r="CP47" s="609"/>
      <c r="CQ47" s="610"/>
      <c r="CR47" s="611">
        <v>285106</v>
      </c>
      <c r="CS47" s="644"/>
      <c r="CT47" s="644"/>
      <c r="CU47" s="644"/>
      <c r="CV47" s="644"/>
      <c r="CW47" s="644"/>
      <c r="CX47" s="644"/>
      <c r="CY47" s="645"/>
      <c r="CZ47" s="616">
        <v>2</v>
      </c>
      <c r="DA47" s="642"/>
      <c r="DB47" s="642"/>
      <c r="DC47" s="646"/>
      <c r="DD47" s="620">
        <v>62435</v>
      </c>
      <c r="DE47" s="644"/>
      <c r="DF47" s="644"/>
      <c r="DG47" s="644"/>
      <c r="DH47" s="644"/>
      <c r="DI47" s="644"/>
      <c r="DJ47" s="644"/>
      <c r="DK47" s="645"/>
      <c r="DL47" s="694"/>
      <c r="DM47" s="695"/>
      <c r="DN47" s="695"/>
      <c r="DO47" s="695"/>
      <c r="DP47" s="695"/>
      <c r="DQ47" s="695"/>
      <c r="DR47" s="695"/>
      <c r="DS47" s="695"/>
      <c r="DT47" s="695"/>
      <c r="DU47" s="695"/>
      <c r="DV47" s="696"/>
      <c r="DW47" s="685"/>
      <c r="DX47" s="686"/>
      <c r="DY47" s="686"/>
      <c r="DZ47" s="686"/>
      <c r="EA47" s="686"/>
      <c r="EB47" s="686"/>
      <c r="EC47" s="687"/>
    </row>
    <row r="48" spans="2:133" x14ac:dyDescent="0.15">
      <c r="B48" s="219"/>
      <c r="CD48" s="651"/>
      <c r="CE48" s="652"/>
      <c r="CF48" s="608" t="s">
        <v>366</v>
      </c>
      <c r="CG48" s="609"/>
      <c r="CH48" s="609"/>
      <c r="CI48" s="609"/>
      <c r="CJ48" s="609"/>
      <c r="CK48" s="609"/>
      <c r="CL48" s="609"/>
      <c r="CM48" s="609"/>
      <c r="CN48" s="609"/>
      <c r="CO48" s="609"/>
      <c r="CP48" s="609"/>
      <c r="CQ48" s="610"/>
      <c r="CR48" s="611" t="s">
        <v>176</v>
      </c>
      <c r="CS48" s="612"/>
      <c r="CT48" s="612"/>
      <c r="CU48" s="612"/>
      <c r="CV48" s="612"/>
      <c r="CW48" s="612"/>
      <c r="CX48" s="612"/>
      <c r="CY48" s="613"/>
      <c r="CZ48" s="616" t="s">
        <v>237</v>
      </c>
      <c r="DA48" s="617"/>
      <c r="DB48" s="617"/>
      <c r="DC48" s="623"/>
      <c r="DD48" s="620" t="s">
        <v>176</v>
      </c>
      <c r="DE48" s="612"/>
      <c r="DF48" s="612"/>
      <c r="DG48" s="612"/>
      <c r="DH48" s="612"/>
      <c r="DI48" s="612"/>
      <c r="DJ48" s="612"/>
      <c r="DK48" s="613"/>
      <c r="DL48" s="694"/>
      <c r="DM48" s="695"/>
      <c r="DN48" s="695"/>
      <c r="DO48" s="695"/>
      <c r="DP48" s="695"/>
      <c r="DQ48" s="695"/>
      <c r="DR48" s="695"/>
      <c r="DS48" s="695"/>
      <c r="DT48" s="695"/>
      <c r="DU48" s="695"/>
      <c r="DV48" s="696"/>
      <c r="DW48" s="685"/>
      <c r="DX48" s="686"/>
      <c r="DY48" s="686"/>
      <c r="DZ48" s="686"/>
      <c r="EA48" s="686"/>
      <c r="EB48" s="686"/>
      <c r="EC48" s="687"/>
    </row>
    <row r="49" spans="2:133" ht="11.25" customHeight="1" x14ac:dyDescent="0.15">
      <c r="B49" s="219"/>
      <c r="CD49" s="632" t="s">
        <v>367</v>
      </c>
      <c r="CE49" s="633"/>
      <c r="CF49" s="633"/>
      <c r="CG49" s="633"/>
      <c r="CH49" s="633"/>
      <c r="CI49" s="633"/>
      <c r="CJ49" s="633"/>
      <c r="CK49" s="633"/>
      <c r="CL49" s="633"/>
      <c r="CM49" s="633"/>
      <c r="CN49" s="633"/>
      <c r="CO49" s="633"/>
      <c r="CP49" s="633"/>
      <c r="CQ49" s="634"/>
      <c r="CR49" s="683">
        <v>14221431</v>
      </c>
      <c r="CS49" s="670"/>
      <c r="CT49" s="670"/>
      <c r="CU49" s="670"/>
      <c r="CV49" s="670"/>
      <c r="CW49" s="670"/>
      <c r="CX49" s="670"/>
      <c r="CY49" s="699"/>
      <c r="CZ49" s="691">
        <v>100</v>
      </c>
      <c r="DA49" s="700"/>
      <c r="DB49" s="700"/>
      <c r="DC49" s="701"/>
      <c r="DD49" s="702">
        <v>8616415</v>
      </c>
      <c r="DE49" s="670"/>
      <c r="DF49" s="670"/>
      <c r="DG49" s="670"/>
      <c r="DH49" s="670"/>
      <c r="DI49" s="670"/>
      <c r="DJ49" s="670"/>
      <c r="DK49" s="699"/>
      <c r="DL49" s="703"/>
      <c r="DM49" s="704"/>
      <c r="DN49" s="704"/>
      <c r="DO49" s="704"/>
      <c r="DP49" s="704"/>
      <c r="DQ49" s="704"/>
      <c r="DR49" s="704"/>
      <c r="DS49" s="704"/>
      <c r="DT49" s="704"/>
      <c r="DU49" s="704"/>
      <c r="DV49" s="705"/>
      <c r="DW49" s="706"/>
      <c r="DX49" s="707"/>
      <c r="DY49" s="707"/>
      <c r="DZ49" s="707"/>
      <c r="EA49" s="707"/>
      <c r="EB49" s="707"/>
      <c r="EC49" s="708"/>
    </row>
  </sheetData>
  <sheetProtection algorithmName="SHA-512" hashValue="nkxvGmlUBtfTVFso+HDhbmvbnWiROd/eP444bINjG73LRizRebmh5c0XBZiYrGHuF3GUyiH3Lfb4dNLFBLOpZw==" saltValue="wqUbU+dCa3wGbrW/85Fv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9" t="s">
        <v>368</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10" t="s">
        <v>369</v>
      </c>
      <c r="DK2" s="711"/>
      <c r="DL2" s="711"/>
      <c r="DM2" s="711"/>
      <c r="DN2" s="711"/>
      <c r="DO2" s="712"/>
      <c r="DP2" s="222"/>
      <c r="DQ2" s="710" t="s">
        <v>370</v>
      </c>
      <c r="DR2" s="711"/>
      <c r="DS2" s="711"/>
      <c r="DT2" s="711"/>
      <c r="DU2" s="711"/>
      <c r="DV2" s="711"/>
      <c r="DW2" s="711"/>
      <c r="DX2" s="711"/>
      <c r="DY2" s="711"/>
      <c r="DZ2" s="712"/>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3" t="s">
        <v>371</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226"/>
      <c r="BA4" s="226"/>
      <c r="BB4" s="226"/>
      <c r="BC4" s="226"/>
      <c r="BD4" s="226"/>
      <c r="BE4" s="227"/>
      <c r="BF4" s="227"/>
      <c r="BG4" s="227"/>
      <c r="BH4" s="227"/>
      <c r="BI4" s="227"/>
      <c r="BJ4" s="227"/>
      <c r="BK4" s="227"/>
      <c r="BL4" s="227"/>
      <c r="BM4" s="227"/>
      <c r="BN4" s="227"/>
      <c r="BO4" s="227"/>
      <c r="BP4" s="227"/>
      <c r="BQ4" s="714" t="s">
        <v>372</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8"/>
    </row>
    <row r="5" spans="1:131" s="229" customFormat="1" ht="26.25" customHeight="1" x14ac:dyDescent="0.15">
      <c r="A5" s="715" t="s">
        <v>373</v>
      </c>
      <c r="B5" s="716"/>
      <c r="C5" s="716"/>
      <c r="D5" s="716"/>
      <c r="E5" s="716"/>
      <c r="F5" s="716"/>
      <c r="G5" s="716"/>
      <c r="H5" s="716"/>
      <c r="I5" s="716"/>
      <c r="J5" s="716"/>
      <c r="K5" s="716"/>
      <c r="L5" s="716"/>
      <c r="M5" s="716"/>
      <c r="N5" s="716"/>
      <c r="O5" s="716"/>
      <c r="P5" s="717"/>
      <c r="Q5" s="721" t="s">
        <v>374</v>
      </c>
      <c r="R5" s="722"/>
      <c r="S5" s="722"/>
      <c r="T5" s="722"/>
      <c r="U5" s="723"/>
      <c r="V5" s="721" t="s">
        <v>375</v>
      </c>
      <c r="W5" s="722"/>
      <c r="X5" s="722"/>
      <c r="Y5" s="722"/>
      <c r="Z5" s="723"/>
      <c r="AA5" s="721" t="s">
        <v>376</v>
      </c>
      <c r="AB5" s="722"/>
      <c r="AC5" s="722"/>
      <c r="AD5" s="722"/>
      <c r="AE5" s="722"/>
      <c r="AF5" s="727" t="s">
        <v>377</v>
      </c>
      <c r="AG5" s="722"/>
      <c r="AH5" s="722"/>
      <c r="AI5" s="722"/>
      <c r="AJ5" s="728"/>
      <c r="AK5" s="722" t="s">
        <v>378</v>
      </c>
      <c r="AL5" s="722"/>
      <c r="AM5" s="722"/>
      <c r="AN5" s="722"/>
      <c r="AO5" s="723"/>
      <c r="AP5" s="721" t="s">
        <v>379</v>
      </c>
      <c r="AQ5" s="722"/>
      <c r="AR5" s="722"/>
      <c r="AS5" s="722"/>
      <c r="AT5" s="723"/>
      <c r="AU5" s="721" t="s">
        <v>380</v>
      </c>
      <c r="AV5" s="722"/>
      <c r="AW5" s="722"/>
      <c r="AX5" s="722"/>
      <c r="AY5" s="728"/>
      <c r="AZ5" s="226"/>
      <c r="BA5" s="226"/>
      <c r="BB5" s="226"/>
      <c r="BC5" s="226"/>
      <c r="BD5" s="226"/>
      <c r="BE5" s="227"/>
      <c r="BF5" s="227"/>
      <c r="BG5" s="227"/>
      <c r="BH5" s="227"/>
      <c r="BI5" s="227"/>
      <c r="BJ5" s="227"/>
      <c r="BK5" s="227"/>
      <c r="BL5" s="227"/>
      <c r="BM5" s="227"/>
      <c r="BN5" s="227"/>
      <c r="BO5" s="227"/>
      <c r="BP5" s="227"/>
      <c r="BQ5" s="715" t="s">
        <v>381</v>
      </c>
      <c r="BR5" s="716"/>
      <c r="BS5" s="716"/>
      <c r="BT5" s="716"/>
      <c r="BU5" s="716"/>
      <c r="BV5" s="716"/>
      <c r="BW5" s="716"/>
      <c r="BX5" s="716"/>
      <c r="BY5" s="716"/>
      <c r="BZ5" s="716"/>
      <c r="CA5" s="716"/>
      <c r="CB5" s="716"/>
      <c r="CC5" s="716"/>
      <c r="CD5" s="716"/>
      <c r="CE5" s="716"/>
      <c r="CF5" s="716"/>
      <c r="CG5" s="717"/>
      <c r="CH5" s="721" t="s">
        <v>382</v>
      </c>
      <c r="CI5" s="722"/>
      <c r="CJ5" s="722"/>
      <c r="CK5" s="722"/>
      <c r="CL5" s="723"/>
      <c r="CM5" s="721" t="s">
        <v>383</v>
      </c>
      <c r="CN5" s="722"/>
      <c r="CO5" s="722"/>
      <c r="CP5" s="722"/>
      <c r="CQ5" s="723"/>
      <c r="CR5" s="721" t="s">
        <v>384</v>
      </c>
      <c r="CS5" s="722"/>
      <c r="CT5" s="722"/>
      <c r="CU5" s="722"/>
      <c r="CV5" s="723"/>
      <c r="CW5" s="721" t="s">
        <v>385</v>
      </c>
      <c r="CX5" s="722"/>
      <c r="CY5" s="722"/>
      <c r="CZ5" s="722"/>
      <c r="DA5" s="723"/>
      <c r="DB5" s="721" t="s">
        <v>386</v>
      </c>
      <c r="DC5" s="722"/>
      <c r="DD5" s="722"/>
      <c r="DE5" s="722"/>
      <c r="DF5" s="723"/>
      <c r="DG5" s="751" t="s">
        <v>387</v>
      </c>
      <c r="DH5" s="752"/>
      <c r="DI5" s="752"/>
      <c r="DJ5" s="752"/>
      <c r="DK5" s="753"/>
      <c r="DL5" s="751" t="s">
        <v>388</v>
      </c>
      <c r="DM5" s="752"/>
      <c r="DN5" s="752"/>
      <c r="DO5" s="752"/>
      <c r="DP5" s="753"/>
      <c r="DQ5" s="721" t="s">
        <v>389</v>
      </c>
      <c r="DR5" s="722"/>
      <c r="DS5" s="722"/>
      <c r="DT5" s="722"/>
      <c r="DU5" s="723"/>
      <c r="DV5" s="721" t="s">
        <v>380</v>
      </c>
      <c r="DW5" s="722"/>
      <c r="DX5" s="722"/>
      <c r="DY5" s="722"/>
      <c r="DZ5" s="728"/>
      <c r="EA5" s="228"/>
    </row>
    <row r="6" spans="1:131" s="229" customFormat="1" ht="26.25" customHeight="1" thickBot="1" x14ac:dyDescent="0.2">
      <c r="A6" s="718"/>
      <c r="B6" s="719"/>
      <c r="C6" s="719"/>
      <c r="D6" s="719"/>
      <c r="E6" s="719"/>
      <c r="F6" s="719"/>
      <c r="G6" s="719"/>
      <c r="H6" s="719"/>
      <c r="I6" s="719"/>
      <c r="J6" s="719"/>
      <c r="K6" s="719"/>
      <c r="L6" s="719"/>
      <c r="M6" s="719"/>
      <c r="N6" s="719"/>
      <c r="O6" s="719"/>
      <c r="P6" s="720"/>
      <c r="Q6" s="724"/>
      <c r="R6" s="725"/>
      <c r="S6" s="725"/>
      <c r="T6" s="725"/>
      <c r="U6" s="726"/>
      <c r="V6" s="724"/>
      <c r="W6" s="725"/>
      <c r="X6" s="725"/>
      <c r="Y6" s="725"/>
      <c r="Z6" s="726"/>
      <c r="AA6" s="724"/>
      <c r="AB6" s="725"/>
      <c r="AC6" s="725"/>
      <c r="AD6" s="725"/>
      <c r="AE6" s="725"/>
      <c r="AF6" s="729"/>
      <c r="AG6" s="725"/>
      <c r="AH6" s="725"/>
      <c r="AI6" s="725"/>
      <c r="AJ6" s="730"/>
      <c r="AK6" s="725"/>
      <c r="AL6" s="725"/>
      <c r="AM6" s="725"/>
      <c r="AN6" s="725"/>
      <c r="AO6" s="726"/>
      <c r="AP6" s="724"/>
      <c r="AQ6" s="725"/>
      <c r="AR6" s="725"/>
      <c r="AS6" s="725"/>
      <c r="AT6" s="726"/>
      <c r="AU6" s="724"/>
      <c r="AV6" s="725"/>
      <c r="AW6" s="725"/>
      <c r="AX6" s="725"/>
      <c r="AY6" s="730"/>
      <c r="AZ6" s="226"/>
      <c r="BA6" s="226"/>
      <c r="BB6" s="226"/>
      <c r="BC6" s="226"/>
      <c r="BD6" s="226"/>
      <c r="BE6" s="227"/>
      <c r="BF6" s="227"/>
      <c r="BG6" s="227"/>
      <c r="BH6" s="227"/>
      <c r="BI6" s="227"/>
      <c r="BJ6" s="227"/>
      <c r="BK6" s="227"/>
      <c r="BL6" s="227"/>
      <c r="BM6" s="227"/>
      <c r="BN6" s="227"/>
      <c r="BO6" s="227"/>
      <c r="BP6" s="227"/>
      <c r="BQ6" s="718"/>
      <c r="BR6" s="719"/>
      <c r="BS6" s="719"/>
      <c r="BT6" s="719"/>
      <c r="BU6" s="719"/>
      <c r="BV6" s="719"/>
      <c r="BW6" s="719"/>
      <c r="BX6" s="719"/>
      <c r="BY6" s="719"/>
      <c r="BZ6" s="719"/>
      <c r="CA6" s="719"/>
      <c r="CB6" s="719"/>
      <c r="CC6" s="719"/>
      <c r="CD6" s="719"/>
      <c r="CE6" s="719"/>
      <c r="CF6" s="719"/>
      <c r="CG6" s="720"/>
      <c r="CH6" s="724"/>
      <c r="CI6" s="725"/>
      <c r="CJ6" s="725"/>
      <c r="CK6" s="725"/>
      <c r="CL6" s="726"/>
      <c r="CM6" s="724"/>
      <c r="CN6" s="725"/>
      <c r="CO6" s="725"/>
      <c r="CP6" s="725"/>
      <c r="CQ6" s="726"/>
      <c r="CR6" s="724"/>
      <c r="CS6" s="725"/>
      <c r="CT6" s="725"/>
      <c r="CU6" s="725"/>
      <c r="CV6" s="726"/>
      <c r="CW6" s="724"/>
      <c r="CX6" s="725"/>
      <c r="CY6" s="725"/>
      <c r="CZ6" s="725"/>
      <c r="DA6" s="726"/>
      <c r="DB6" s="724"/>
      <c r="DC6" s="725"/>
      <c r="DD6" s="725"/>
      <c r="DE6" s="725"/>
      <c r="DF6" s="726"/>
      <c r="DG6" s="754"/>
      <c r="DH6" s="755"/>
      <c r="DI6" s="755"/>
      <c r="DJ6" s="755"/>
      <c r="DK6" s="756"/>
      <c r="DL6" s="754"/>
      <c r="DM6" s="755"/>
      <c r="DN6" s="755"/>
      <c r="DO6" s="755"/>
      <c r="DP6" s="756"/>
      <c r="DQ6" s="724"/>
      <c r="DR6" s="725"/>
      <c r="DS6" s="725"/>
      <c r="DT6" s="725"/>
      <c r="DU6" s="726"/>
      <c r="DV6" s="724"/>
      <c r="DW6" s="725"/>
      <c r="DX6" s="725"/>
      <c r="DY6" s="725"/>
      <c r="DZ6" s="730"/>
      <c r="EA6" s="228"/>
    </row>
    <row r="7" spans="1:131" s="229" customFormat="1" ht="26.25" customHeight="1" thickTop="1" x14ac:dyDescent="0.15">
      <c r="A7" s="230">
        <v>1</v>
      </c>
      <c r="B7" s="737" t="s">
        <v>390</v>
      </c>
      <c r="C7" s="738"/>
      <c r="D7" s="738"/>
      <c r="E7" s="738"/>
      <c r="F7" s="738"/>
      <c r="G7" s="738"/>
      <c r="H7" s="738"/>
      <c r="I7" s="738"/>
      <c r="J7" s="738"/>
      <c r="K7" s="738"/>
      <c r="L7" s="738"/>
      <c r="M7" s="738"/>
      <c r="N7" s="738"/>
      <c r="O7" s="738"/>
      <c r="P7" s="739"/>
      <c r="Q7" s="740">
        <v>15004</v>
      </c>
      <c r="R7" s="741"/>
      <c r="S7" s="741"/>
      <c r="T7" s="741"/>
      <c r="U7" s="741"/>
      <c r="V7" s="741">
        <v>14227</v>
      </c>
      <c r="W7" s="741"/>
      <c r="X7" s="741"/>
      <c r="Y7" s="741"/>
      <c r="Z7" s="741"/>
      <c r="AA7" s="741">
        <v>777</v>
      </c>
      <c r="AB7" s="741"/>
      <c r="AC7" s="741"/>
      <c r="AD7" s="741"/>
      <c r="AE7" s="742"/>
      <c r="AF7" s="743">
        <v>664</v>
      </c>
      <c r="AG7" s="744"/>
      <c r="AH7" s="744"/>
      <c r="AI7" s="744"/>
      <c r="AJ7" s="745"/>
      <c r="AK7" s="746">
        <v>815</v>
      </c>
      <c r="AL7" s="747"/>
      <c r="AM7" s="747"/>
      <c r="AN7" s="747"/>
      <c r="AO7" s="747"/>
      <c r="AP7" s="747">
        <v>8857</v>
      </c>
      <c r="AQ7" s="747"/>
      <c r="AR7" s="747"/>
      <c r="AS7" s="747"/>
      <c r="AT7" s="747"/>
      <c r="AU7" s="748"/>
      <c r="AV7" s="748"/>
      <c r="AW7" s="748"/>
      <c r="AX7" s="748"/>
      <c r="AY7" s="749"/>
      <c r="AZ7" s="226"/>
      <c r="BA7" s="226"/>
      <c r="BB7" s="226"/>
      <c r="BC7" s="226"/>
      <c r="BD7" s="226"/>
      <c r="BE7" s="227"/>
      <c r="BF7" s="227"/>
      <c r="BG7" s="227"/>
      <c r="BH7" s="227"/>
      <c r="BI7" s="227"/>
      <c r="BJ7" s="227"/>
      <c r="BK7" s="227"/>
      <c r="BL7" s="227"/>
      <c r="BM7" s="227"/>
      <c r="BN7" s="227"/>
      <c r="BO7" s="227"/>
      <c r="BP7" s="227"/>
      <c r="BQ7" s="230">
        <v>1</v>
      </c>
      <c r="BR7" s="231"/>
      <c r="BS7" s="734"/>
      <c r="BT7" s="735"/>
      <c r="BU7" s="735"/>
      <c r="BV7" s="735"/>
      <c r="BW7" s="735"/>
      <c r="BX7" s="735"/>
      <c r="BY7" s="735"/>
      <c r="BZ7" s="735"/>
      <c r="CA7" s="735"/>
      <c r="CB7" s="735"/>
      <c r="CC7" s="735"/>
      <c r="CD7" s="735"/>
      <c r="CE7" s="735"/>
      <c r="CF7" s="735"/>
      <c r="CG7" s="750"/>
      <c r="CH7" s="731"/>
      <c r="CI7" s="732"/>
      <c r="CJ7" s="732"/>
      <c r="CK7" s="732"/>
      <c r="CL7" s="733"/>
      <c r="CM7" s="731"/>
      <c r="CN7" s="732"/>
      <c r="CO7" s="732"/>
      <c r="CP7" s="732"/>
      <c r="CQ7" s="733"/>
      <c r="CR7" s="731"/>
      <c r="CS7" s="732"/>
      <c r="CT7" s="732"/>
      <c r="CU7" s="732"/>
      <c r="CV7" s="733"/>
      <c r="CW7" s="731"/>
      <c r="CX7" s="732"/>
      <c r="CY7" s="732"/>
      <c r="CZ7" s="732"/>
      <c r="DA7" s="733"/>
      <c r="DB7" s="731"/>
      <c r="DC7" s="732"/>
      <c r="DD7" s="732"/>
      <c r="DE7" s="732"/>
      <c r="DF7" s="733"/>
      <c r="DG7" s="731"/>
      <c r="DH7" s="732"/>
      <c r="DI7" s="732"/>
      <c r="DJ7" s="732"/>
      <c r="DK7" s="733"/>
      <c r="DL7" s="731"/>
      <c r="DM7" s="732"/>
      <c r="DN7" s="732"/>
      <c r="DO7" s="732"/>
      <c r="DP7" s="733"/>
      <c r="DQ7" s="731"/>
      <c r="DR7" s="732"/>
      <c r="DS7" s="732"/>
      <c r="DT7" s="732"/>
      <c r="DU7" s="733"/>
      <c r="DV7" s="734"/>
      <c r="DW7" s="735"/>
      <c r="DX7" s="735"/>
      <c r="DY7" s="735"/>
      <c r="DZ7" s="736"/>
      <c r="EA7" s="228"/>
    </row>
    <row r="8" spans="1:131" s="229" customFormat="1" ht="26.25" customHeight="1" x14ac:dyDescent="0.15">
      <c r="A8" s="232">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57"/>
      <c r="AL8" s="758"/>
      <c r="AM8" s="758"/>
      <c r="AN8" s="758"/>
      <c r="AO8" s="758"/>
      <c r="AP8" s="758"/>
      <c r="AQ8" s="758"/>
      <c r="AR8" s="758"/>
      <c r="AS8" s="758"/>
      <c r="AT8" s="758"/>
      <c r="AU8" s="759"/>
      <c r="AV8" s="759"/>
      <c r="AW8" s="759"/>
      <c r="AX8" s="759"/>
      <c r="AY8" s="760"/>
      <c r="AZ8" s="226"/>
      <c r="BA8" s="226"/>
      <c r="BB8" s="226"/>
      <c r="BC8" s="226"/>
      <c r="BD8" s="226"/>
      <c r="BE8" s="227"/>
      <c r="BF8" s="227"/>
      <c r="BG8" s="227"/>
      <c r="BH8" s="227"/>
      <c r="BI8" s="227"/>
      <c r="BJ8" s="227"/>
      <c r="BK8" s="227"/>
      <c r="BL8" s="227"/>
      <c r="BM8" s="227"/>
      <c r="BN8" s="227"/>
      <c r="BO8" s="227"/>
      <c r="BP8" s="227"/>
      <c r="BQ8" s="232">
        <v>2</v>
      </c>
      <c r="BR8" s="233"/>
      <c r="BS8" s="761"/>
      <c r="BT8" s="762"/>
      <c r="BU8" s="762"/>
      <c r="BV8" s="762"/>
      <c r="BW8" s="762"/>
      <c r="BX8" s="762"/>
      <c r="BY8" s="762"/>
      <c r="BZ8" s="762"/>
      <c r="CA8" s="762"/>
      <c r="CB8" s="762"/>
      <c r="CC8" s="762"/>
      <c r="CD8" s="762"/>
      <c r="CE8" s="762"/>
      <c r="CF8" s="762"/>
      <c r="CG8" s="763"/>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61"/>
      <c r="DW8" s="762"/>
      <c r="DX8" s="762"/>
      <c r="DY8" s="762"/>
      <c r="DZ8" s="767"/>
      <c r="EA8" s="228"/>
    </row>
    <row r="9" spans="1:131" s="229" customFormat="1" ht="26.25" customHeight="1" x14ac:dyDescent="0.15">
      <c r="A9" s="232">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57"/>
      <c r="AL9" s="758"/>
      <c r="AM9" s="758"/>
      <c r="AN9" s="758"/>
      <c r="AO9" s="758"/>
      <c r="AP9" s="758"/>
      <c r="AQ9" s="758"/>
      <c r="AR9" s="758"/>
      <c r="AS9" s="758"/>
      <c r="AT9" s="758"/>
      <c r="AU9" s="759"/>
      <c r="AV9" s="759"/>
      <c r="AW9" s="759"/>
      <c r="AX9" s="759"/>
      <c r="AY9" s="760"/>
      <c r="AZ9" s="226"/>
      <c r="BA9" s="226"/>
      <c r="BB9" s="226"/>
      <c r="BC9" s="226"/>
      <c r="BD9" s="226"/>
      <c r="BE9" s="227"/>
      <c r="BF9" s="227"/>
      <c r="BG9" s="227"/>
      <c r="BH9" s="227"/>
      <c r="BI9" s="227"/>
      <c r="BJ9" s="227"/>
      <c r="BK9" s="227"/>
      <c r="BL9" s="227"/>
      <c r="BM9" s="227"/>
      <c r="BN9" s="227"/>
      <c r="BO9" s="227"/>
      <c r="BP9" s="227"/>
      <c r="BQ9" s="232">
        <v>3</v>
      </c>
      <c r="BR9" s="233"/>
      <c r="BS9" s="761"/>
      <c r="BT9" s="762"/>
      <c r="BU9" s="762"/>
      <c r="BV9" s="762"/>
      <c r="BW9" s="762"/>
      <c r="BX9" s="762"/>
      <c r="BY9" s="762"/>
      <c r="BZ9" s="762"/>
      <c r="CA9" s="762"/>
      <c r="CB9" s="762"/>
      <c r="CC9" s="762"/>
      <c r="CD9" s="762"/>
      <c r="CE9" s="762"/>
      <c r="CF9" s="762"/>
      <c r="CG9" s="763"/>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1"/>
      <c r="DW9" s="762"/>
      <c r="DX9" s="762"/>
      <c r="DY9" s="762"/>
      <c r="DZ9" s="767"/>
      <c r="EA9" s="228"/>
    </row>
    <row r="10" spans="1:131" s="229" customFormat="1" ht="26.25" customHeight="1" x14ac:dyDescent="0.15">
      <c r="A10" s="232">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57"/>
      <c r="AL10" s="758"/>
      <c r="AM10" s="758"/>
      <c r="AN10" s="758"/>
      <c r="AO10" s="758"/>
      <c r="AP10" s="758"/>
      <c r="AQ10" s="758"/>
      <c r="AR10" s="758"/>
      <c r="AS10" s="758"/>
      <c r="AT10" s="758"/>
      <c r="AU10" s="759"/>
      <c r="AV10" s="759"/>
      <c r="AW10" s="759"/>
      <c r="AX10" s="759"/>
      <c r="AY10" s="760"/>
      <c r="AZ10" s="226"/>
      <c r="BA10" s="226"/>
      <c r="BB10" s="226"/>
      <c r="BC10" s="226"/>
      <c r="BD10" s="226"/>
      <c r="BE10" s="227"/>
      <c r="BF10" s="227"/>
      <c r="BG10" s="227"/>
      <c r="BH10" s="227"/>
      <c r="BI10" s="227"/>
      <c r="BJ10" s="227"/>
      <c r="BK10" s="227"/>
      <c r="BL10" s="227"/>
      <c r="BM10" s="227"/>
      <c r="BN10" s="227"/>
      <c r="BO10" s="227"/>
      <c r="BP10" s="227"/>
      <c r="BQ10" s="232">
        <v>4</v>
      </c>
      <c r="BR10" s="233"/>
      <c r="BS10" s="761"/>
      <c r="BT10" s="762"/>
      <c r="BU10" s="762"/>
      <c r="BV10" s="762"/>
      <c r="BW10" s="762"/>
      <c r="BX10" s="762"/>
      <c r="BY10" s="762"/>
      <c r="BZ10" s="762"/>
      <c r="CA10" s="762"/>
      <c r="CB10" s="762"/>
      <c r="CC10" s="762"/>
      <c r="CD10" s="762"/>
      <c r="CE10" s="762"/>
      <c r="CF10" s="762"/>
      <c r="CG10" s="763"/>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1"/>
      <c r="DW10" s="762"/>
      <c r="DX10" s="762"/>
      <c r="DY10" s="762"/>
      <c r="DZ10" s="767"/>
      <c r="EA10" s="228"/>
    </row>
    <row r="11" spans="1:131" s="229" customFormat="1" ht="26.25" customHeight="1" x14ac:dyDescent="0.15">
      <c r="A11" s="232">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57"/>
      <c r="AL11" s="758"/>
      <c r="AM11" s="758"/>
      <c r="AN11" s="758"/>
      <c r="AO11" s="758"/>
      <c r="AP11" s="758"/>
      <c r="AQ11" s="758"/>
      <c r="AR11" s="758"/>
      <c r="AS11" s="758"/>
      <c r="AT11" s="758"/>
      <c r="AU11" s="759"/>
      <c r="AV11" s="759"/>
      <c r="AW11" s="759"/>
      <c r="AX11" s="759"/>
      <c r="AY11" s="760"/>
      <c r="AZ11" s="226"/>
      <c r="BA11" s="226"/>
      <c r="BB11" s="226"/>
      <c r="BC11" s="226"/>
      <c r="BD11" s="226"/>
      <c r="BE11" s="227"/>
      <c r="BF11" s="227"/>
      <c r="BG11" s="227"/>
      <c r="BH11" s="227"/>
      <c r="BI11" s="227"/>
      <c r="BJ11" s="227"/>
      <c r="BK11" s="227"/>
      <c r="BL11" s="227"/>
      <c r="BM11" s="227"/>
      <c r="BN11" s="227"/>
      <c r="BO11" s="227"/>
      <c r="BP11" s="227"/>
      <c r="BQ11" s="232">
        <v>5</v>
      </c>
      <c r="BR11" s="233"/>
      <c r="BS11" s="761"/>
      <c r="BT11" s="762"/>
      <c r="BU11" s="762"/>
      <c r="BV11" s="762"/>
      <c r="BW11" s="762"/>
      <c r="BX11" s="762"/>
      <c r="BY11" s="762"/>
      <c r="BZ11" s="762"/>
      <c r="CA11" s="762"/>
      <c r="CB11" s="762"/>
      <c r="CC11" s="762"/>
      <c r="CD11" s="762"/>
      <c r="CE11" s="762"/>
      <c r="CF11" s="762"/>
      <c r="CG11" s="763"/>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1"/>
      <c r="DW11" s="762"/>
      <c r="DX11" s="762"/>
      <c r="DY11" s="762"/>
      <c r="DZ11" s="767"/>
      <c r="EA11" s="228"/>
    </row>
    <row r="12" spans="1:131" s="229" customFormat="1" ht="26.25" customHeight="1" x14ac:dyDescent="0.15">
      <c r="A12" s="232">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57"/>
      <c r="AL12" s="758"/>
      <c r="AM12" s="758"/>
      <c r="AN12" s="758"/>
      <c r="AO12" s="758"/>
      <c r="AP12" s="758"/>
      <c r="AQ12" s="758"/>
      <c r="AR12" s="758"/>
      <c r="AS12" s="758"/>
      <c r="AT12" s="758"/>
      <c r="AU12" s="759"/>
      <c r="AV12" s="759"/>
      <c r="AW12" s="759"/>
      <c r="AX12" s="759"/>
      <c r="AY12" s="760"/>
      <c r="AZ12" s="226"/>
      <c r="BA12" s="226"/>
      <c r="BB12" s="226"/>
      <c r="BC12" s="226"/>
      <c r="BD12" s="226"/>
      <c r="BE12" s="227"/>
      <c r="BF12" s="227"/>
      <c r="BG12" s="227"/>
      <c r="BH12" s="227"/>
      <c r="BI12" s="227"/>
      <c r="BJ12" s="227"/>
      <c r="BK12" s="227"/>
      <c r="BL12" s="227"/>
      <c r="BM12" s="227"/>
      <c r="BN12" s="227"/>
      <c r="BO12" s="227"/>
      <c r="BP12" s="227"/>
      <c r="BQ12" s="232">
        <v>6</v>
      </c>
      <c r="BR12" s="233"/>
      <c r="BS12" s="761"/>
      <c r="BT12" s="762"/>
      <c r="BU12" s="762"/>
      <c r="BV12" s="762"/>
      <c r="BW12" s="762"/>
      <c r="BX12" s="762"/>
      <c r="BY12" s="762"/>
      <c r="BZ12" s="762"/>
      <c r="CA12" s="762"/>
      <c r="CB12" s="762"/>
      <c r="CC12" s="762"/>
      <c r="CD12" s="762"/>
      <c r="CE12" s="762"/>
      <c r="CF12" s="762"/>
      <c r="CG12" s="763"/>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1"/>
      <c r="DW12" s="762"/>
      <c r="DX12" s="762"/>
      <c r="DY12" s="762"/>
      <c r="DZ12" s="767"/>
      <c r="EA12" s="228"/>
    </row>
    <row r="13" spans="1:131" s="229" customFormat="1" ht="26.25" customHeight="1" x14ac:dyDescent="0.15">
      <c r="A13" s="232">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57"/>
      <c r="AL13" s="758"/>
      <c r="AM13" s="758"/>
      <c r="AN13" s="758"/>
      <c r="AO13" s="758"/>
      <c r="AP13" s="758"/>
      <c r="AQ13" s="758"/>
      <c r="AR13" s="758"/>
      <c r="AS13" s="758"/>
      <c r="AT13" s="758"/>
      <c r="AU13" s="759"/>
      <c r="AV13" s="759"/>
      <c r="AW13" s="759"/>
      <c r="AX13" s="759"/>
      <c r="AY13" s="760"/>
      <c r="AZ13" s="226"/>
      <c r="BA13" s="226"/>
      <c r="BB13" s="226"/>
      <c r="BC13" s="226"/>
      <c r="BD13" s="226"/>
      <c r="BE13" s="227"/>
      <c r="BF13" s="227"/>
      <c r="BG13" s="227"/>
      <c r="BH13" s="227"/>
      <c r="BI13" s="227"/>
      <c r="BJ13" s="227"/>
      <c r="BK13" s="227"/>
      <c r="BL13" s="227"/>
      <c r="BM13" s="227"/>
      <c r="BN13" s="227"/>
      <c r="BO13" s="227"/>
      <c r="BP13" s="227"/>
      <c r="BQ13" s="232">
        <v>7</v>
      </c>
      <c r="BR13" s="233"/>
      <c r="BS13" s="761"/>
      <c r="BT13" s="762"/>
      <c r="BU13" s="762"/>
      <c r="BV13" s="762"/>
      <c r="BW13" s="762"/>
      <c r="BX13" s="762"/>
      <c r="BY13" s="762"/>
      <c r="BZ13" s="762"/>
      <c r="CA13" s="762"/>
      <c r="CB13" s="762"/>
      <c r="CC13" s="762"/>
      <c r="CD13" s="762"/>
      <c r="CE13" s="762"/>
      <c r="CF13" s="762"/>
      <c r="CG13" s="763"/>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1"/>
      <c r="DW13" s="762"/>
      <c r="DX13" s="762"/>
      <c r="DY13" s="762"/>
      <c r="DZ13" s="767"/>
      <c r="EA13" s="228"/>
    </row>
    <row r="14" spans="1:131" s="229" customFormat="1" ht="26.25" customHeight="1" x14ac:dyDescent="0.15">
      <c r="A14" s="232">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57"/>
      <c r="AL14" s="758"/>
      <c r="AM14" s="758"/>
      <c r="AN14" s="758"/>
      <c r="AO14" s="758"/>
      <c r="AP14" s="758"/>
      <c r="AQ14" s="758"/>
      <c r="AR14" s="758"/>
      <c r="AS14" s="758"/>
      <c r="AT14" s="758"/>
      <c r="AU14" s="759"/>
      <c r="AV14" s="759"/>
      <c r="AW14" s="759"/>
      <c r="AX14" s="759"/>
      <c r="AY14" s="760"/>
      <c r="AZ14" s="226"/>
      <c r="BA14" s="226"/>
      <c r="BB14" s="226"/>
      <c r="BC14" s="226"/>
      <c r="BD14" s="226"/>
      <c r="BE14" s="227"/>
      <c r="BF14" s="227"/>
      <c r="BG14" s="227"/>
      <c r="BH14" s="227"/>
      <c r="BI14" s="227"/>
      <c r="BJ14" s="227"/>
      <c r="BK14" s="227"/>
      <c r="BL14" s="227"/>
      <c r="BM14" s="227"/>
      <c r="BN14" s="227"/>
      <c r="BO14" s="227"/>
      <c r="BP14" s="227"/>
      <c r="BQ14" s="232">
        <v>8</v>
      </c>
      <c r="BR14" s="233"/>
      <c r="BS14" s="761"/>
      <c r="BT14" s="762"/>
      <c r="BU14" s="762"/>
      <c r="BV14" s="762"/>
      <c r="BW14" s="762"/>
      <c r="BX14" s="762"/>
      <c r="BY14" s="762"/>
      <c r="BZ14" s="762"/>
      <c r="CA14" s="762"/>
      <c r="CB14" s="762"/>
      <c r="CC14" s="762"/>
      <c r="CD14" s="762"/>
      <c r="CE14" s="762"/>
      <c r="CF14" s="762"/>
      <c r="CG14" s="763"/>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1"/>
      <c r="DW14" s="762"/>
      <c r="DX14" s="762"/>
      <c r="DY14" s="762"/>
      <c r="DZ14" s="767"/>
      <c r="EA14" s="228"/>
    </row>
    <row r="15" spans="1:131" s="229" customFormat="1" ht="26.25" customHeight="1" x14ac:dyDescent="0.15">
      <c r="A15" s="232">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57"/>
      <c r="AL15" s="758"/>
      <c r="AM15" s="758"/>
      <c r="AN15" s="758"/>
      <c r="AO15" s="758"/>
      <c r="AP15" s="758"/>
      <c r="AQ15" s="758"/>
      <c r="AR15" s="758"/>
      <c r="AS15" s="758"/>
      <c r="AT15" s="758"/>
      <c r="AU15" s="759"/>
      <c r="AV15" s="759"/>
      <c r="AW15" s="759"/>
      <c r="AX15" s="759"/>
      <c r="AY15" s="760"/>
      <c r="AZ15" s="226"/>
      <c r="BA15" s="226"/>
      <c r="BB15" s="226"/>
      <c r="BC15" s="226"/>
      <c r="BD15" s="226"/>
      <c r="BE15" s="227"/>
      <c r="BF15" s="227"/>
      <c r="BG15" s="227"/>
      <c r="BH15" s="227"/>
      <c r="BI15" s="227"/>
      <c r="BJ15" s="227"/>
      <c r="BK15" s="227"/>
      <c r="BL15" s="227"/>
      <c r="BM15" s="227"/>
      <c r="BN15" s="227"/>
      <c r="BO15" s="227"/>
      <c r="BP15" s="227"/>
      <c r="BQ15" s="232">
        <v>9</v>
      </c>
      <c r="BR15" s="233"/>
      <c r="BS15" s="761"/>
      <c r="BT15" s="762"/>
      <c r="BU15" s="762"/>
      <c r="BV15" s="762"/>
      <c r="BW15" s="762"/>
      <c r="BX15" s="762"/>
      <c r="BY15" s="762"/>
      <c r="BZ15" s="762"/>
      <c r="CA15" s="762"/>
      <c r="CB15" s="762"/>
      <c r="CC15" s="762"/>
      <c r="CD15" s="762"/>
      <c r="CE15" s="762"/>
      <c r="CF15" s="762"/>
      <c r="CG15" s="763"/>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1"/>
      <c r="DW15" s="762"/>
      <c r="DX15" s="762"/>
      <c r="DY15" s="762"/>
      <c r="DZ15" s="767"/>
      <c r="EA15" s="228"/>
    </row>
    <row r="16" spans="1:131" s="229" customFormat="1" ht="26.25" customHeight="1" x14ac:dyDescent="0.15">
      <c r="A16" s="232">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57"/>
      <c r="AL16" s="758"/>
      <c r="AM16" s="758"/>
      <c r="AN16" s="758"/>
      <c r="AO16" s="758"/>
      <c r="AP16" s="758"/>
      <c r="AQ16" s="758"/>
      <c r="AR16" s="758"/>
      <c r="AS16" s="758"/>
      <c r="AT16" s="758"/>
      <c r="AU16" s="759"/>
      <c r="AV16" s="759"/>
      <c r="AW16" s="759"/>
      <c r="AX16" s="759"/>
      <c r="AY16" s="760"/>
      <c r="AZ16" s="226"/>
      <c r="BA16" s="226"/>
      <c r="BB16" s="226"/>
      <c r="BC16" s="226"/>
      <c r="BD16" s="226"/>
      <c r="BE16" s="227"/>
      <c r="BF16" s="227"/>
      <c r="BG16" s="227"/>
      <c r="BH16" s="227"/>
      <c r="BI16" s="227"/>
      <c r="BJ16" s="227"/>
      <c r="BK16" s="227"/>
      <c r="BL16" s="227"/>
      <c r="BM16" s="227"/>
      <c r="BN16" s="227"/>
      <c r="BO16" s="227"/>
      <c r="BP16" s="227"/>
      <c r="BQ16" s="232">
        <v>10</v>
      </c>
      <c r="BR16" s="233"/>
      <c r="BS16" s="761"/>
      <c r="BT16" s="762"/>
      <c r="BU16" s="762"/>
      <c r="BV16" s="762"/>
      <c r="BW16" s="762"/>
      <c r="BX16" s="762"/>
      <c r="BY16" s="762"/>
      <c r="BZ16" s="762"/>
      <c r="CA16" s="762"/>
      <c r="CB16" s="762"/>
      <c r="CC16" s="762"/>
      <c r="CD16" s="762"/>
      <c r="CE16" s="762"/>
      <c r="CF16" s="762"/>
      <c r="CG16" s="763"/>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1"/>
      <c r="DW16" s="762"/>
      <c r="DX16" s="762"/>
      <c r="DY16" s="762"/>
      <c r="DZ16" s="767"/>
      <c r="EA16" s="228"/>
    </row>
    <row r="17" spans="1:131" s="229" customFormat="1" ht="26.25" customHeight="1" x14ac:dyDescent="0.15">
      <c r="A17" s="232">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57"/>
      <c r="AL17" s="758"/>
      <c r="AM17" s="758"/>
      <c r="AN17" s="758"/>
      <c r="AO17" s="758"/>
      <c r="AP17" s="758"/>
      <c r="AQ17" s="758"/>
      <c r="AR17" s="758"/>
      <c r="AS17" s="758"/>
      <c r="AT17" s="758"/>
      <c r="AU17" s="759"/>
      <c r="AV17" s="759"/>
      <c r="AW17" s="759"/>
      <c r="AX17" s="759"/>
      <c r="AY17" s="760"/>
      <c r="AZ17" s="226"/>
      <c r="BA17" s="226"/>
      <c r="BB17" s="226"/>
      <c r="BC17" s="226"/>
      <c r="BD17" s="226"/>
      <c r="BE17" s="227"/>
      <c r="BF17" s="227"/>
      <c r="BG17" s="227"/>
      <c r="BH17" s="227"/>
      <c r="BI17" s="227"/>
      <c r="BJ17" s="227"/>
      <c r="BK17" s="227"/>
      <c r="BL17" s="227"/>
      <c r="BM17" s="227"/>
      <c r="BN17" s="227"/>
      <c r="BO17" s="227"/>
      <c r="BP17" s="227"/>
      <c r="BQ17" s="232">
        <v>11</v>
      </c>
      <c r="BR17" s="233"/>
      <c r="BS17" s="761"/>
      <c r="BT17" s="762"/>
      <c r="BU17" s="762"/>
      <c r="BV17" s="762"/>
      <c r="BW17" s="762"/>
      <c r="BX17" s="762"/>
      <c r="BY17" s="762"/>
      <c r="BZ17" s="762"/>
      <c r="CA17" s="762"/>
      <c r="CB17" s="762"/>
      <c r="CC17" s="762"/>
      <c r="CD17" s="762"/>
      <c r="CE17" s="762"/>
      <c r="CF17" s="762"/>
      <c r="CG17" s="763"/>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1"/>
      <c r="DW17" s="762"/>
      <c r="DX17" s="762"/>
      <c r="DY17" s="762"/>
      <c r="DZ17" s="767"/>
      <c r="EA17" s="228"/>
    </row>
    <row r="18" spans="1:131" s="229" customFormat="1" ht="26.25" customHeight="1" x14ac:dyDescent="0.15">
      <c r="A18" s="232">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57"/>
      <c r="AL18" s="758"/>
      <c r="AM18" s="758"/>
      <c r="AN18" s="758"/>
      <c r="AO18" s="758"/>
      <c r="AP18" s="758"/>
      <c r="AQ18" s="758"/>
      <c r="AR18" s="758"/>
      <c r="AS18" s="758"/>
      <c r="AT18" s="758"/>
      <c r="AU18" s="759"/>
      <c r="AV18" s="759"/>
      <c r="AW18" s="759"/>
      <c r="AX18" s="759"/>
      <c r="AY18" s="760"/>
      <c r="AZ18" s="226"/>
      <c r="BA18" s="226"/>
      <c r="BB18" s="226"/>
      <c r="BC18" s="226"/>
      <c r="BD18" s="226"/>
      <c r="BE18" s="227"/>
      <c r="BF18" s="227"/>
      <c r="BG18" s="227"/>
      <c r="BH18" s="227"/>
      <c r="BI18" s="227"/>
      <c r="BJ18" s="227"/>
      <c r="BK18" s="227"/>
      <c r="BL18" s="227"/>
      <c r="BM18" s="227"/>
      <c r="BN18" s="227"/>
      <c r="BO18" s="227"/>
      <c r="BP18" s="227"/>
      <c r="BQ18" s="232">
        <v>12</v>
      </c>
      <c r="BR18" s="233"/>
      <c r="BS18" s="761"/>
      <c r="BT18" s="762"/>
      <c r="BU18" s="762"/>
      <c r="BV18" s="762"/>
      <c r="BW18" s="762"/>
      <c r="BX18" s="762"/>
      <c r="BY18" s="762"/>
      <c r="BZ18" s="762"/>
      <c r="CA18" s="762"/>
      <c r="CB18" s="762"/>
      <c r="CC18" s="762"/>
      <c r="CD18" s="762"/>
      <c r="CE18" s="762"/>
      <c r="CF18" s="762"/>
      <c r="CG18" s="763"/>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1"/>
      <c r="DW18" s="762"/>
      <c r="DX18" s="762"/>
      <c r="DY18" s="762"/>
      <c r="DZ18" s="767"/>
      <c r="EA18" s="228"/>
    </row>
    <row r="19" spans="1:131" s="229" customFormat="1" ht="26.25" customHeight="1" x14ac:dyDescent="0.15">
      <c r="A19" s="232">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57"/>
      <c r="AL19" s="758"/>
      <c r="AM19" s="758"/>
      <c r="AN19" s="758"/>
      <c r="AO19" s="758"/>
      <c r="AP19" s="758"/>
      <c r="AQ19" s="758"/>
      <c r="AR19" s="758"/>
      <c r="AS19" s="758"/>
      <c r="AT19" s="758"/>
      <c r="AU19" s="759"/>
      <c r="AV19" s="759"/>
      <c r="AW19" s="759"/>
      <c r="AX19" s="759"/>
      <c r="AY19" s="760"/>
      <c r="AZ19" s="226"/>
      <c r="BA19" s="226"/>
      <c r="BB19" s="226"/>
      <c r="BC19" s="226"/>
      <c r="BD19" s="226"/>
      <c r="BE19" s="227"/>
      <c r="BF19" s="227"/>
      <c r="BG19" s="227"/>
      <c r="BH19" s="227"/>
      <c r="BI19" s="227"/>
      <c r="BJ19" s="227"/>
      <c r="BK19" s="227"/>
      <c r="BL19" s="227"/>
      <c r="BM19" s="227"/>
      <c r="BN19" s="227"/>
      <c r="BO19" s="227"/>
      <c r="BP19" s="227"/>
      <c r="BQ19" s="232">
        <v>13</v>
      </c>
      <c r="BR19" s="233"/>
      <c r="BS19" s="761"/>
      <c r="BT19" s="762"/>
      <c r="BU19" s="762"/>
      <c r="BV19" s="762"/>
      <c r="BW19" s="762"/>
      <c r="BX19" s="762"/>
      <c r="BY19" s="762"/>
      <c r="BZ19" s="762"/>
      <c r="CA19" s="762"/>
      <c r="CB19" s="762"/>
      <c r="CC19" s="762"/>
      <c r="CD19" s="762"/>
      <c r="CE19" s="762"/>
      <c r="CF19" s="762"/>
      <c r="CG19" s="763"/>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1"/>
      <c r="DW19" s="762"/>
      <c r="DX19" s="762"/>
      <c r="DY19" s="762"/>
      <c r="DZ19" s="767"/>
      <c r="EA19" s="228"/>
    </row>
    <row r="20" spans="1:131" s="229" customFormat="1" ht="26.25" customHeight="1" x14ac:dyDescent="0.15">
      <c r="A20" s="232">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57"/>
      <c r="AL20" s="758"/>
      <c r="AM20" s="758"/>
      <c r="AN20" s="758"/>
      <c r="AO20" s="758"/>
      <c r="AP20" s="758"/>
      <c r="AQ20" s="758"/>
      <c r="AR20" s="758"/>
      <c r="AS20" s="758"/>
      <c r="AT20" s="758"/>
      <c r="AU20" s="759"/>
      <c r="AV20" s="759"/>
      <c r="AW20" s="759"/>
      <c r="AX20" s="759"/>
      <c r="AY20" s="760"/>
      <c r="AZ20" s="226"/>
      <c r="BA20" s="226"/>
      <c r="BB20" s="226"/>
      <c r="BC20" s="226"/>
      <c r="BD20" s="226"/>
      <c r="BE20" s="227"/>
      <c r="BF20" s="227"/>
      <c r="BG20" s="227"/>
      <c r="BH20" s="227"/>
      <c r="BI20" s="227"/>
      <c r="BJ20" s="227"/>
      <c r="BK20" s="227"/>
      <c r="BL20" s="227"/>
      <c r="BM20" s="227"/>
      <c r="BN20" s="227"/>
      <c r="BO20" s="227"/>
      <c r="BP20" s="227"/>
      <c r="BQ20" s="232">
        <v>14</v>
      </c>
      <c r="BR20" s="233"/>
      <c r="BS20" s="761"/>
      <c r="BT20" s="762"/>
      <c r="BU20" s="762"/>
      <c r="BV20" s="762"/>
      <c r="BW20" s="762"/>
      <c r="BX20" s="762"/>
      <c r="BY20" s="762"/>
      <c r="BZ20" s="762"/>
      <c r="CA20" s="762"/>
      <c r="CB20" s="762"/>
      <c r="CC20" s="762"/>
      <c r="CD20" s="762"/>
      <c r="CE20" s="762"/>
      <c r="CF20" s="762"/>
      <c r="CG20" s="763"/>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1"/>
      <c r="DW20" s="762"/>
      <c r="DX20" s="762"/>
      <c r="DY20" s="762"/>
      <c r="DZ20" s="767"/>
      <c r="EA20" s="228"/>
    </row>
    <row r="21" spans="1:131" s="229" customFormat="1" ht="26.25" customHeight="1" thickBot="1" x14ac:dyDescent="0.2">
      <c r="A21" s="232">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57"/>
      <c r="AL21" s="758"/>
      <c r="AM21" s="758"/>
      <c r="AN21" s="758"/>
      <c r="AO21" s="758"/>
      <c r="AP21" s="758"/>
      <c r="AQ21" s="758"/>
      <c r="AR21" s="758"/>
      <c r="AS21" s="758"/>
      <c r="AT21" s="758"/>
      <c r="AU21" s="759"/>
      <c r="AV21" s="759"/>
      <c r="AW21" s="759"/>
      <c r="AX21" s="759"/>
      <c r="AY21" s="760"/>
      <c r="AZ21" s="226"/>
      <c r="BA21" s="226"/>
      <c r="BB21" s="226"/>
      <c r="BC21" s="226"/>
      <c r="BD21" s="226"/>
      <c r="BE21" s="227"/>
      <c r="BF21" s="227"/>
      <c r="BG21" s="227"/>
      <c r="BH21" s="227"/>
      <c r="BI21" s="227"/>
      <c r="BJ21" s="227"/>
      <c r="BK21" s="227"/>
      <c r="BL21" s="227"/>
      <c r="BM21" s="227"/>
      <c r="BN21" s="227"/>
      <c r="BO21" s="227"/>
      <c r="BP21" s="227"/>
      <c r="BQ21" s="232">
        <v>15</v>
      </c>
      <c r="BR21" s="233"/>
      <c r="BS21" s="761"/>
      <c r="BT21" s="762"/>
      <c r="BU21" s="762"/>
      <c r="BV21" s="762"/>
      <c r="BW21" s="762"/>
      <c r="BX21" s="762"/>
      <c r="BY21" s="762"/>
      <c r="BZ21" s="762"/>
      <c r="CA21" s="762"/>
      <c r="CB21" s="762"/>
      <c r="CC21" s="762"/>
      <c r="CD21" s="762"/>
      <c r="CE21" s="762"/>
      <c r="CF21" s="762"/>
      <c r="CG21" s="763"/>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1"/>
      <c r="DW21" s="762"/>
      <c r="DX21" s="762"/>
      <c r="DY21" s="762"/>
      <c r="DZ21" s="767"/>
      <c r="EA21" s="228"/>
    </row>
    <row r="22" spans="1:131" s="229" customFormat="1" ht="26.25" customHeight="1" x14ac:dyDescent="0.15">
      <c r="A22" s="232">
        <v>16</v>
      </c>
      <c r="B22" s="768"/>
      <c r="C22" s="769"/>
      <c r="D22" s="769"/>
      <c r="E22" s="769"/>
      <c r="F22" s="769"/>
      <c r="G22" s="769"/>
      <c r="H22" s="769"/>
      <c r="I22" s="769"/>
      <c r="J22" s="769"/>
      <c r="K22" s="769"/>
      <c r="L22" s="769"/>
      <c r="M22" s="769"/>
      <c r="N22" s="769"/>
      <c r="O22" s="769"/>
      <c r="P22" s="770"/>
      <c r="Q22" s="787"/>
      <c r="R22" s="788"/>
      <c r="S22" s="788"/>
      <c r="T22" s="788"/>
      <c r="U22" s="788"/>
      <c r="V22" s="788"/>
      <c r="W22" s="788"/>
      <c r="X22" s="788"/>
      <c r="Y22" s="788"/>
      <c r="Z22" s="788"/>
      <c r="AA22" s="788"/>
      <c r="AB22" s="788"/>
      <c r="AC22" s="788"/>
      <c r="AD22" s="788"/>
      <c r="AE22" s="789"/>
      <c r="AF22" s="774"/>
      <c r="AG22" s="775"/>
      <c r="AH22" s="775"/>
      <c r="AI22" s="775"/>
      <c r="AJ22" s="776"/>
      <c r="AK22" s="790"/>
      <c r="AL22" s="791"/>
      <c r="AM22" s="791"/>
      <c r="AN22" s="791"/>
      <c r="AO22" s="791"/>
      <c r="AP22" s="791"/>
      <c r="AQ22" s="791"/>
      <c r="AR22" s="791"/>
      <c r="AS22" s="791"/>
      <c r="AT22" s="791"/>
      <c r="AU22" s="792"/>
      <c r="AV22" s="792"/>
      <c r="AW22" s="792"/>
      <c r="AX22" s="792"/>
      <c r="AY22" s="793"/>
      <c r="AZ22" s="794" t="s">
        <v>391</v>
      </c>
      <c r="BA22" s="794"/>
      <c r="BB22" s="794"/>
      <c r="BC22" s="794"/>
      <c r="BD22" s="795"/>
      <c r="BE22" s="227"/>
      <c r="BF22" s="227"/>
      <c r="BG22" s="227"/>
      <c r="BH22" s="227"/>
      <c r="BI22" s="227"/>
      <c r="BJ22" s="227"/>
      <c r="BK22" s="227"/>
      <c r="BL22" s="227"/>
      <c r="BM22" s="227"/>
      <c r="BN22" s="227"/>
      <c r="BO22" s="227"/>
      <c r="BP22" s="227"/>
      <c r="BQ22" s="232">
        <v>16</v>
      </c>
      <c r="BR22" s="233"/>
      <c r="BS22" s="761"/>
      <c r="BT22" s="762"/>
      <c r="BU22" s="762"/>
      <c r="BV22" s="762"/>
      <c r="BW22" s="762"/>
      <c r="BX22" s="762"/>
      <c r="BY22" s="762"/>
      <c r="BZ22" s="762"/>
      <c r="CA22" s="762"/>
      <c r="CB22" s="762"/>
      <c r="CC22" s="762"/>
      <c r="CD22" s="762"/>
      <c r="CE22" s="762"/>
      <c r="CF22" s="762"/>
      <c r="CG22" s="763"/>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1"/>
      <c r="DW22" s="762"/>
      <c r="DX22" s="762"/>
      <c r="DY22" s="762"/>
      <c r="DZ22" s="767"/>
      <c r="EA22" s="228"/>
    </row>
    <row r="23" spans="1:131" s="229" customFormat="1" ht="26.25" customHeight="1" thickBot="1" x14ac:dyDescent="0.2">
      <c r="A23" s="234" t="s">
        <v>392</v>
      </c>
      <c r="B23" s="777" t="s">
        <v>393</v>
      </c>
      <c r="C23" s="778"/>
      <c r="D23" s="778"/>
      <c r="E23" s="778"/>
      <c r="F23" s="778"/>
      <c r="G23" s="778"/>
      <c r="H23" s="778"/>
      <c r="I23" s="778"/>
      <c r="J23" s="778"/>
      <c r="K23" s="778"/>
      <c r="L23" s="778"/>
      <c r="M23" s="778"/>
      <c r="N23" s="778"/>
      <c r="O23" s="778"/>
      <c r="P23" s="779"/>
      <c r="Q23" s="780">
        <v>15004</v>
      </c>
      <c r="R23" s="781"/>
      <c r="S23" s="781"/>
      <c r="T23" s="781"/>
      <c r="U23" s="781"/>
      <c r="V23" s="781">
        <v>14227</v>
      </c>
      <c r="W23" s="781"/>
      <c r="X23" s="781"/>
      <c r="Y23" s="781"/>
      <c r="Z23" s="781"/>
      <c r="AA23" s="781">
        <v>777</v>
      </c>
      <c r="AB23" s="781"/>
      <c r="AC23" s="781"/>
      <c r="AD23" s="781"/>
      <c r="AE23" s="782"/>
      <c r="AF23" s="783">
        <v>664</v>
      </c>
      <c r="AG23" s="781"/>
      <c r="AH23" s="781"/>
      <c r="AI23" s="781"/>
      <c r="AJ23" s="784"/>
      <c r="AK23" s="785"/>
      <c r="AL23" s="786"/>
      <c r="AM23" s="786"/>
      <c r="AN23" s="786"/>
      <c r="AO23" s="786"/>
      <c r="AP23" s="781">
        <v>8857</v>
      </c>
      <c r="AQ23" s="781"/>
      <c r="AR23" s="781"/>
      <c r="AS23" s="781"/>
      <c r="AT23" s="781"/>
      <c r="AU23" s="797"/>
      <c r="AV23" s="797"/>
      <c r="AW23" s="797"/>
      <c r="AX23" s="797"/>
      <c r="AY23" s="798"/>
      <c r="AZ23" s="799" t="s">
        <v>129</v>
      </c>
      <c r="BA23" s="800"/>
      <c r="BB23" s="800"/>
      <c r="BC23" s="800"/>
      <c r="BD23" s="801"/>
      <c r="BE23" s="227"/>
      <c r="BF23" s="227"/>
      <c r="BG23" s="227"/>
      <c r="BH23" s="227"/>
      <c r="BI23" s="227"/>
      <c r="BJ23" s="227"/>
      <c r="BK23" s="227"/>
      <c r="BL23" s="227"/>
      <c r="BM23" s="227"/>
      <c r="BN23" s="227"/>
      <c r="BO23" s="227"/>
      <c r="BP23" s="227"/>
      <c r="BQ23" s="232">
        <v>17</v>
      </c>
      <c r="BR23" s="233"/>
      <c r="BS23" s="761"/>
      <c r="BT23" s="762"/>
      <c r="BU23" s="762"/>
      <c r="BV23" s="762"/>
      <c r="BW23" s="762"/>
      <c r="BX23" s="762"/>
      <c r="BY23" s="762"/>
      <c r="BZ23" s="762"/>
      <c r="CA23" s="762"/>
      <c r="CB23" s="762"/>
      <c r="CC23" s="762"/>
      <c r="CD23" s="762"/>
      <c r="CE23" s="762"/>
      <c r="CF23" s="762"/>
      <c r="CG23" s="763"/>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1"/>
      <c r="DW23" s="762"/>
      <c r="DX23" s="762"/>
      <c r="DY23" s="762"/>
      <c r="DZ23" s="767"/>
      <c r="EA23" s="228"/>
    </row>
    <row r="24" spans="1:131" s="229" customFormat="1" ht="26.25" customHeight="1" x14ac:dyDescent="0.15">
      <c r="A24" s="796" t="s">
        <v>394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6"/>
      <c r="BD24" s="226"/>
      <c r="BE24" s="227"/>
      <c r="BF24" s="227"/>
      <c r="BG24" s="227"/>
      <c r="BH24" s="227"/>
      <c r="BI24" s="227"/>
      <c r="BJ24" s="227"/>
      <c r="BK24" s="227"/>
      <c r="BL24" s="227"/>
      <c r="BM24" s="227"/>
      <c r="BN24" s="227"/>
      <c r="BO24" s="227"/>
      <c r="BP24" s="227"/>
      <c r="BQ24" s="232">
        <v>18</v>
      </c>
      <c r="BR24" s="233"/>
      <c r="BS24" s="761"/>
      <c r="BT24" s="762"/>
      <c r="BU24" s="762"/>
      <c r="BV24" s="762"/>
      <c r="BW24" s="762"/>
      <c r="BX24" s="762"/>
      <c r="BY24" s="762"/>
      <c r="BZ24" s="762"/>
      <c r="CA24" s="762"/>
      <c r="CB24" s="762"/>
      <c r="CC24" s="762"/>
      <c r="CD24" s="762"/>
      <c r="CE24" s="762"/>
      <c r="CF24" s="762"/>
      <c r="CG24" s="763"/>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1"/>
      <c r="DW24" s="762"/>
      <c r="DX24" s="762"/>
      <c r="DY24" s="762"/>
      <c r="DZ24" s="767"/>
      <c r="EA24" s="228"/>
    </row>
    <row r="25" spans="1:131" ht="26.25" customHeight="1" thickBot="1" x14ac:dyDescent="0.2">
      <c r="A25" s="713" t="s">
        <v>395</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226"/>
      <c r="BK25" s="226"/>
      <c r="BL25" s="226"/>
      <c r="BM25" s="226"/>
      <c r="BN25" s="226"/>
      <c r="BO25" s="235"/>
      <c r="BP25" s="235"/>
      <c r="BQ25" s="232">
        <v>19</v>
      </c>
      <c r="BR25" s="233"/>
      <c r="BS25" s="761"/>
      <c r="BT25" s="762"/>
      <c r="BU25" s="762"/>
      <c r="BV25" s="762"/>
      <c r="BW25" s="762"/>
      <c r="BX25" s="762"/>
      <c r="BY25" s="762"/>
      <c r="BZ25" s="762"/>
      <c r="CA25" s="762"/>
      <c r="CB25" s="762"/>
      <c r="CC25" s="762"/>
      <c r="CD25" s="762"/>
      <c r="CE25" s="762"/>
      <c r="CF25" s="762"/>
      <c r="CG25" s="763"/>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1"/>
      <c r="DW25" s="762"/>
      <c r="DX25" s="762"/>
      <c r="DY25" s="762"/>
      <c r="DZ25" s="767"/>
      <c r="EA25" s="224"/>
    </row>
    <row r="26" spans="1:131" ht="26.25" customHeight="1" x14ac:dyDescent="0.15">
      <c r="A26" s="715" t="s">
        <v>373</v>
      </c>
      <c r="B26" s="716"/>
      <c r="C26" s="716"/>
      <c r="D26" s="716"/>
      <c r="E26" s="716"/>
      <c r="F26" s="716"/>
      <c r="G26" s="716"/>
      <c r="H26" s="716"/>
      <c r="I26" s="716"/>
      <c r="J26" s="716"/>
      <c r="K26" s="716"/>
      <c r="L26" s="716"/>
      <c r="M26" s="716"/>
      <c r="N26" s="716"/>
      <c r="O26" s="716"/>
      <c r="P26" s="717"/>
      <c r="Q26" s="721" t="s">
        <v>396</v>
      </c>
      <c r="R26" s="722"/>
      <c r="S26" s="722"/>
      <c r="T26" s="722"/>
      <c r="U26" s="723"/>
      <c r="V26" s="721" t="s">
        <v>397</v>
      </c>
      <c r="W26" s="722"/>
      <c r="X26" s="722"/>
      <c r="Y26" s="722"/>
      <c r="Z26" s="723"/>
      <c r="AA26" s="721" t="s">
        <v>398</v>
      </c>
      <c r="AB26" s="722"/>
      <c r="AC26" s="722"/>
      <c r="AD26" s="722"/>
      <c r="AE26" s="722"/>
      <c r="AF26" s="802" t="s">
        <v>399</v>
      </c>
      <c r="AG26" s="803"/>
      <c r="AH26" s="803"/>
      <c r="AI26" s="803"/>
      <c r="AJ26" s="804"/>
      <c r="AK26" s="722" t="s">
        <v>400</v>
      </c>
      <c r="AL26" s="722"/>
      <c r="AM26" s="722"/>
      <c r="AN26" s="722"/>
      <c r="AO26" s="723"/>
      <c r="AP26" s="721" t="s">
        <v>401</v>
      </c>
      <c r="AQ26" s="722"/>
      <c r="AR26" s="722"/>
      <c r="AS26" s="722"/>
      <c r="AT26" s="723"/>
      <c r="AU26" s="721" t="s">
        <v>402</v>
      </c>
      <c r="AV26" s="722"/>
      <c r="AW26" s="722"/>
      <c r="AX26" s="722"/>
      <c r="AY26" s="723"/>
      <c r="AZ26" s="721" t="s">
        <v>403</v>
      </c>
      <c r="BA26" s="722"/>
      <c r="BB26" s="722"/>
      <c r="BC26" s="722"/>
      <c r="BD26" s="723"/>
      <c r="BE26" s="721" t="s">
        <v>380</v>
      </c>
      <c r="BF26" s="722"/>
      <c r="BG26" s="722"/>
      <c r="BH26" s="722"/>
      <c r="BI26" s="728"/>
      <c r="BJ26" s="226"/>
      <c r="BK26" s="226"/>
      <c r="BL26" s="226"/>
      <c r="BM26" s="226"/>
      <c r="BN26" s="226"/>
      <c r="BO26" s="235"/>
      <c r="BP26" s="235"/>
      <c r="BQ26" s="232">
        <v>20</v>
      </c>
      <c r="BR26" s="233"/>
      <c r="BS26" s="761"/>
      <c r="BT26" s="762"/>
      <c r="BU26" s="762"/>
      <c r="BV26" s="762"/>
      <c r="BW26" s="762"/>
      <c r="BX26" s="762"/>
      <c r="BY26" s="762"/>
      <c r="BZ26" s="762"/>
      <c r="CA26" s="762"/>
      <c r="CB26" s="762"/>
      <c r="CC26" s="762"/>
      <c r="CD26" s="762"/>
      <c r="CE26" s="762"/>
      <c r="CF26" s="762"/>
      <c r="CG26" s="763"/>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1"/>
      <c r="DW26" s="762"/>
      <c r="DX26" s="762"/>
      <c r="DY26" s="762"/>
      <c r="DZ26" s="767"/>
      <c r="EA26" s="224"/>
    </row>
    <row r="27" spans="1:131" ht="26.25" customHeight="1" thickBot="1" x14ac:dyDescent="0.2">
      <c r="A27" s="718"/>
      <c r="B27" s="719"/>
      <c r="C27" s="719"/>
      <c r="D27" s="719"/>
      <c r="E27" s="719"/>
      <c r="F27" s="719"/>
      <c r="G27" s="719"/>
      <c r="H27" s="719"/>
      <c r="I27" s="719"/>
      <c r="J27" s="719"/>
      <c r="K27" s="719"/>
      <c r="L27" s="719"/>
      <c r="M27" s="719"/>
      <c r="N27" s="719"/>
      <c r="O27" s="719"/>
      <c r="P27" s="720"/>
      <c r="Q27" s="724"/>
      <c r="R27" s="725"/>
      <c r="S27" s="725"/>
      <c r="T27" s="725"/>
      <c r="U27" s="726"/>
      <c r="V27" s="724"/>
      <c r="W27" s="725"/>
      <c r="X27" s="725"/>
      <c r="Y27" s="725"/>
      <c r="Z27" s="726"/>
      <c r="AA27" s="724"/>
      <c r="AB27" s="725"/>
      <c r="AC27" s="725"/>
      <c r="AD27" s="725"/>
      <c r="AE27" s="725"/>
      <c r="AF27" s="805"/>
      <c r="AG27" s="806"/>
      <c r="AH27" s="806"/>
      <c r="AI27" s="806"/>
      <c r="AJ27" s="807"/>
      <c r="AK27" s="725"/>
      <c r="AL27" s="725"/>
      <c r="AM27" s="725"/>
      <c r="AN27" s="725"/>
      <c r="AO27" s="726"/>
      <c r="AP27" s="724"/>
      <c r="AQ27" s="725"/>
      <c r="AR27" s="725"/>
      <c r="AS27" s="725"/>
      <c r="AT27" s="726"/>
      <c r="AU27" s="724"/>
      <c r="AV27" s="725"/>
      <c r="AW27" s="725"/>
      <c r="AX27" s="725"/>
      <c r="AY27" s="726"/>
      <c r="AZ27" s="724"/>
      <c r="BA27" s="725"/>
      <c r="BB27" s="725"/>
      <c r="BC27" s="725"/>
      <c r="BD27" s="726"/>
      <c r="BE27" s="724"/>
      <c r="BF27" s="725"/>
      <c r="BG27" s="725"/>
      <c r="BH27" s="725"/>
      <c r="BI27" s="730"/>
      <c r="BJ27" s="226"/>
      <c r="BK27" s="226"/>
      <c r="BL27" s="226"/>
      <c r="BM27" s="226"/>
      <c r="BN27" s="226"/>
      <c r="BO27" s="235"/>
      <c r="BP27" s="235"/>
      <c r="BQ27" s="232">
        <v>21</v>
      </c>
      <c r="BR27" s="233"/>
      <c r="BS27" s="761"/>
      <c r="BT27" s="762"/>
      <c r="BU27" s="762"/>
      <c r="BV27" s="762"/>
      <c r="BW27" s="762"/>
      <c r="BX27" s="762"/>
      <c r="BY27" s="762"/>
      <c r="BZ27" s="762"/>
      <c r="CA27" s="762"/>
      <c r="CB27" s="762"/>
      <c r="CC27" s="762"/>
      <c r="CD27" s="762"/>
      <c r="CE27" s="762"/>
      <c r="CF27" s="762"/>
      <c r="CG27" s="763"/>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1"/>
      <c r="DW27" s="762"/>
      <c r="DX27" s="762"/>
      <c r="DY27" s="762"/>
      <c r="DZ27" s="767"/>
      <c r="EA27" s="224"/>
    </row>
    <row r="28" spans="1:131" ht="26.25" customHeight="1" thickTop="1" x14ac:dyDescent="0.15">
      <c r="A28" s="236">
        <v>1</v>
      </c>
      <c r="B28" s="737" t="s">
        <v>404</v>
      </c>
      <c r="C28" s="738"/>
      <c r="D28" s="738"/>
      <c r="E28" s="738"/>
      <c r="F28" s="738"/>
      <c r="G28" s="738"/>
      <c r="H28" s="738"/>
      <c r="I28" s="738"/>
      <c r="J28" s="738"/>
      <c r="K28" s="738"/>
      <c r="L28" s="738"/>
      <c r="M28" s="738"/>
      <c r="N28" s="738"/>
      <c r="O28" s="738"/>
      <c r="P28" s="739"/>
      <c r="Q28" s="810">
        <v>2934</v>
      </c>
      <c r="R28" s="811"/>
      <c r="S28" s="811"/>
      <c r="T28" s="811"/>
      <c r="U28" s="811"/>
      <c r="V28" s="811">
        <v>2898</v>
      </c>
      <c r="W28" s="811"/>
      <c r="X28" s="811"/>
      <c r="Y28" s="811"/>
      <c r="Z28" s="811"/>
      <c r="AA28" s="811">
        <v>36</v>
      </c>
      <c r="AB28" s="811"/>
      <c r="AC28" s="811"/>
      <c r="AD28" s="811"/>
      <c r="AE28" s="812"/>
      <c r="AF28" s="813">
        <v>36</v>
      </c>
      <c r="AG28" s="811"/>
      <c r="AH28" s="811"/>
      <c r="AI28" s="811"/>
      <c r="AJ28" s="814"/>
      <c r="AK28" s="815">
        <v>327</v>
      </c>
      <c r="AL28" s="816"/>
      <c r="AM28" s="816"/>
      <c r="AN28" s="816"/>
      <c r="AO28" s="816"/>
      <c r="AP28" s="816" t="s">
        <v>581</v>
      </c>
      <c r="AQ28" s="816"/>
      <c r="AR28" s="816"/>
      <c r="AS28" s="816"/>
      <c r="AT28" s="816"/>
      <c r="AU28" s="816" t="s">
        <v>581</v>
      </c>
      <c r="AV28" s="816"/>
      <c r="AW28" s="816"/>
      <c r="AX28" s="816"/>
      <c r="AY28" s="816"/>
      <c r="AZ28" s="817" t="s">
        <v>581</v>
      </c>
      <c r="BA28" s="817"/>
      <c r="BB28" s="817"/>
      <c r="BC28" s="817"/>
      <c r="BD28" s="817"/>
      <c r="BE28" s="808"/>
      <c r="BF28" s="808"/>
      <c r="BG28" s="808"/>
      <c r="BH28" s="808"/>
      <c r="BI28" s="809"/>
      <c r="BJ28" s="226"/>
      <c r="BK28" s="226"/>
      <c r="BL28" s="226"/>
      <c r="BM28" s="226"/>
      <c r="BN28" s="226"/>
      <c r="BO28" s="235"/>
      <c r="BP28" s="235"/>
      <c r="BQ28" s="232">
        <v>22</v>
      </c>
      <c r="BR28" s="233"/>
      <c r="BS28" s="761"/>
      <c r="BT28" s="762"/>
      <c r="BU28" s="762"/>
      <c r="BV28" s="762"/>
      <c r="BW28" s="762"/>
      <c r="BX28" s="762"/>
      <c r="BY28" s="762"/>
      <c r="BZ28" s="762"/>
      <c r="CA28" s="762"/>
      <c r="CB28" s="762"/>
      <c r="CC28" s="762"/>
      <c r="CD28" s="762"/>
      <c r="CE28" s="762"/>
      <c r="CF28" s="762"/>
      <c r="CG28" s="763"/>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1"/>
      <c r="DW28" s="762"/>
      <c r="DX28" s="762"/>
      <c r="DY28" s="762"/>
      <c r="DZ28" s="767"/>
      <c r="EA28" s="224"/>
    </row>
    <row r="29" spans="1:131" ht="26.25" customHeight="1" x14ac:dyDescent="0.15">
      <c r="A29" s="236">
        <v>2</v>
      </c>
      <c r="B29" s="768" t="s">
        <v>405</v>
      </c>
      <c r="C29" s="769"/>
      <c r="D29" s="769"/>
      <c r="E29" s="769"/>
      <c r="F29" s="769"/>
      <c r="G29" s="769"/>
      <c r="H29" s="769"/>
      <c r="I29" s="769"/>
      <c r="J29" s="769"/>
      <c r="K29" s="769"/>
      <c r="L29" s="769"/>
      <c r="M29" s="769"/>
      <c r="N29" s="769"/>
      <c r="O29" s="769"/>
      <c r="P29" s="770"/>
      <c r="Q29" s="771">
        <v>3391</v>
      </c>
      <c r="R29" s="772"/>
      <c r="S29" s="772"/>
      <c r="T29" s="772"/>
      <c r="U29" s="772"/>
      <c r="V29" s="772">
        <v>3195</v>
      </c>
      <c r="W29" s="772"/>
      <c r="X29" s="772"/>
      <c r="Y29" s="772"/>
      <c r="Z29" s="772"/>
      <c r="AA29" s="772">
        <v>196</v>
      </c>
      <c r="AB29" s="772"/>
      <c r="AC29" s="772"/>
      <c r="AD29" s="772"/>
      <c r="AE29" s="773"/>
      <c r="AF29" s="774">
        <v>196</v>
      </c>
      <c r="AG29" s="775"/>
      <c r="AH29" s="775"/>
      <c r="AI29" s="775"/>
      <c r="AJ29" s="776"/>
      <c r="AK29" s="822">
        <v>614</v>
      </c>
      <c r="AL29" s="818"/>
      <c r="AM29" s="818"/>
      <c r="AN29" s="818"/>
      <c r="AO29" s="818"/>
      <c r="AP29" s="818" t="s">
        <v>581</v>
      </c>
      <c r="AQ29" s="818"/>
      <c r="AR29" s="818"/>
      <c r="AS29" s="818"/>
      <c r="AT29" s="818"/>
      <c r="AU29" s="818" t="s">
        <v>581</v>
      </c>
      <c r="AV29" s="818"/>
      <c r="AW29" s="818"/>
      <c r="AX29" s="818"/>
      <c r="AY29" s="818"/>
      <c r="AZ29" s="819" t="s">
        <v>581</v>
      </c>
      <c r="BA29" s="819"/>
      <c r="BB29" s="819"/>
      <c r="BC29" s="819"/>
      <c r="BD29" s="819"/>
      <c r="BE29" s="820"/>
      <c r="BF29" s="820"/>
      <c r="BG29" s="820"/>
      <c r="BH29" s="820"/>
      <c r="BI29" s="821"/>
      <c r="BJ29" s="226"/>
      <c r="BK29" s="226"/>
      <c r="BL29" s="226"/>
      <c r="BM29" s="226"/>
      <c r="BN29" s="226"/>
      <c r="BO29" s="235"/>
      <c r="BP29" s="235"/>
      <c r="BQ29" s="232">
        <v>23</v>
      </c>
      <c r="BR29" s="233"/>
      <c r="BS29" s="761"/>
      <c r="BT29" s="762"/>
      <c r="BU29" s="762"/>
      <c r="BV29" s="762"/>
      <c r="BW29" s="762"/>
      <c r="BX29" s="762"/>
      <c r="BY29" s="762"/>
      <c r="BZ29" s="762"/>
      <c r="CA29" s="762"/>
      <c r="CB29" s="762"/>
      <c r="CC29" s="762"/>
      <c r="CD29" s="762"/>
      <c r="CE29" s="762"/>
      <c r="CF29" s="762"/>
      <c r="CG29" s="763"/>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1"/>
      <c r="DW29" s="762"/>
      <c r="DX29" s="762"/>
      <c r="DY29" s="762"/>
      <c r="DZ29" s="767"/>
      <c r="EA29" s="224"/>
    </row>
    <row r="30" spans="1:131" ht="26.25" customHeight="1" x14ac:dyDescent="0.15">
      <c r="A30" s="236">
        <v>3</v>
      </c>
      <c r="B30" s="768" t="s">
        <v>406</v>
      </c>
      <c r="C30" s="769"/>
      <c r="D30" s="769"/>
      <c r="E30" s="769"/>
      <c r="F30" s="769"/>
      <c r="G30" s="769"/>
      <c r="H30" s="769"/>
      <c r="I30" s="769"/>
      <c r="J30" s="769"/>
      <c r="K30" s="769"/>
      <c r="L30" s="769"/>
      <c r="M30" s="769"/>
      <c r="N30" s="769"/>
      <c r="O30" s="769"/>
      <c r="P30" s="770"/>
      <c r="Q30" s="771">
        <v>24</v>
      </c>
      <c r="R30" s="772"/>
      <c r="S30" s="772"/>
      <c r="T30" s="772"/>
      <c r="U30" s="772"/>
      <c r="V30" s="772">
        <v>22</v>
      </c>
      <c r="W30" s="772"/>
      <c r="X30" s="772"/>
      <c r="Y30" s="772"/>
      <c r="Z30" s="772"/>
      <c r="AA30" s="772">
        <v>2</v>
      </c>
      <c r="AB30" s="772"/>
      <c r="AC30" s="772"/>
      <c r="AD30" s="772"/>
      <c r="AE30" s="773"/>
      <c r="AF30" s="774">
        <v>2</v>
      </c>
      <c r="AG30" s="775"/>
      <c r="AH30" s="775"/>
      <c r="AI30" s="775"/>
      <c r="AJ30" s="776"/>
      <c r="AK30" s="822">
        <v>13</v>
      </c>
      <c r="AL30" s="818"/>
      <c r="AM30" s="818"/>
      <c r="AN30" s="818"/>
      <c r="AO30" s="818"/>
      <c r="AP30" s="818" t="s">
        <v>581</v>
      </c>
      <c r="AQ30" s="818"/>
      <c r="AR30" s="818"/>
      <c r="AS30" s="818"/>
      <c r="AT30" s="818"/>
      <c r="AU30" s="818" t="s">
        <v>581</v>
      </c>
      <c r="AV30" s="818"/>
      <c r="AW30" s="818"/>
      <c r="AX30" s="818"/>
      <c r="AY30" s="818"/>
      <c r="AZ30" s="819" t="s">
        <v>581</v>
      </c>
      <c r="BA30" s="819"/>
      <c r="BB30" s="819"/>
      <c r="BC30" s="819"/>
      <c r="BD30" s="819"/>
      <c r="BE30" s="820"/>
      <c r="BF30" s="820"/>
      <c r="BG30" s="820"/>
      <c r="BH30" s="820"/>
      <c r="BI30" s="821"/>
      <c r="BJ30" s="226"/>
      <c r="BK30" s="226"/>
      <c r="BL30" s="226"/>
      <c r="BM30" s="226"/>
      <c r="BN30" s="226"/>
      <c r="BO30" s="235"/>
      <c r="BP30" s="235"/>
      <c r="BQ30" s="232">
        <v>24</v>
      </c>
      <c r="BR30" s="233"/>
      <c r="BS30" s="761"/>
      <c r="BT30" s="762"/>
      <c r="BU30" s="762"/>
      <c r="BV30" s="762"/>
      <c r="BW30" s="762"/>
      <c r="BX30" s="762"/>
      <c r="BY30" s="762"/>
      <c r="BZ30" s="762"/>
      <c r="CA30" s="762"/>
      <c r="CB30" s="762"/>
      <c r="CC30" s="762"/>
      <c r="CD30" s="762"/>
      <c r="CE30" s="762"/>
      <c r="CF30" s="762"/>
      <c r="CG30" s="763"/>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1"/>
      <c r="DW30" s="762"/>
      <c r="DX30" s="762"/>
      <c r="DY30" s="762"/>
      <c r="DZ30" s="767"/>
      <c r="EA30" s="224"/>
    </row>
    <row r="31" spans="1:131" ht="26.25" customHeight="1" x14ac:dyDescent="0.15">
      <c r="A31" s="236">
        <v>4</v>
      </c>
      <c r="B31" s="768" t="s">
        <v>407</v>
      </c>
      <c r="C31" s="769"/>
      <c r="D31" s="769"/>
      <c r="E31" s="769"/>
      <c r="F31" s="769"/>
      <c r="G31" s="769"/>
      <c r="H31" s="769"/>
      <c r="I31" s="769"/>
      <c r="J31" s="769"/>
      <c r="K31" s="769"/>
      <c r="L31" s="769"/>
      <c r="M31" s="769"/>
      <c r="N31" s="769"/>
      <c r="O31" s="769"/>
      <c r="P31" s="770"/>
      <c r="Q31" s="771">
        <v>682</v>
      </c>
      <c r="R31" s="772"/>
      <c r="S31" s="772"/>
      <c r="T31" s="772"/>
      <c r="U31" s="772"/>
      <c r="V31" s="772">
        <v>676</v>
      </c>
      <c r="W31" s="772"/>
      <c r="X31" s="772"/>
      <c r="Y31" s="772"/>
      <c r="Z31" s="772"/>
      <c r="AA31" s="772">
        <v>6</v>
      </c>
      <c r="AB31" s="772"/>
      <c r="AC31" s="772"/>
      <c r="AD31" s="772"/>
      <c r="AE31" s="773"/>
      <c r="AF31" s="774">
        <v>6</v>
      </c>
      <c r="AG31" s="775"/>
      <c r="AH31" s="775"/>
      <c r="AI31" s="775"/>
      <c r="AJ31" s="776"/>
      <c r="AK31" s="822">
        <v>443</v>
      </c>
      <c r="AL31" s="818"/>
      <c r="AM31" s="818"/>
      <c r="AN31" s="818"/>
      <c r="AO31" s="818"/>
      <c r="AP31" s="818" t="s">
        <v>581</v>
      </c>
      <c r="AQ31" s="818"/>
      <c r="AR31" s="818"/>
      <c r="AS31" s="818"/>
      <c r="AT31" s="818"/>
      <c r="AU31" s="818" t="s">
        <v>581</v>
      </c>
      <c r="AV31" s="818"/>
      <c r="AW31" s="818"/>
      <c r="AX31" s="818"/>
      <c r="AY31" s="818"/>
      <c r="AZ31" s="819" t="s">
        <v>581</v>
      </c>
      <c r="BA31" s="819"/>
      <c r="BB31" s="819"/>
      <c r="BC31" s="819"/>
      <c r="BD31" s="819"/>
      <c r="BE31" s="820"/>
      <c r="BF31" s="820"/>
      <c r="BG31" s="820"/>
      <c r="BH31" s="820"/>
      <c r="BI31" s="821"/>
      <c r="BJ31" s="226"/>
      <c r="BK31" s="226"/>
      <c r="BL31" s="226"/>
      <c r="BM31" s="226"/>
      <c r="BN31" s="226"/>
      <c r="BO31" s="235"/>
      <c r="BP31" s="235"/>
      <c r="BQ31" s="232">
        <v>25</v>
      </c>
      <c r="BR31" s="233"/>
      <c r="BS31" s="761"/>
      <c r="BT31" s="762"/>
      <c r="BU31" s="762"/>
      <c r="BV31" s="762"/>
      <c r="BW31" s="762"/>
      <c r="BX31" s="762"/>
      <c r="BY31" s="762"/>
      <c r="BZ31" s="762"/>
      <c r="CA31" s="762"/>
      <c r="CB31" s="762"/>
      <c r="CC31" s="762"/>
      <c r="CD31" s="762"/>
      <c r="CE31" s="762"/>
      <c r="CF31" s="762"/>
      <c r="CG31" s="763"/>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1"/>
      <c r="DW31" s="762"/>
      <c r="DX31" s="762"/>
      <c r="DY31" s="762"/>
      <c r="DZ31" s="767"/>
      <c r="EA31" s="224"/>
    </row>
    <row r="32" spans="1:131" ht="26.25" customHeight="1" x14ac:dyDescent="0.15">
      <c r="A32" s="236">
        <v>5</v>
      </c>
      <c r="B32" s="768" t="s">
        <v>408</v>
      </c>
      <c r="C32" s="769"/>
      <c r="D32" s="769"/>
      <c r="E32" s="769"/>
      <c r="F32" s="769"/>
      <c r="G32" s="769"/>
      <c r="H32" s="769"/>
      <c r="I32" s="769"/>
      <c r="J32" s="769"/>
      <c r="K32" s="769"/>
      <c r="L32" s="769"/>
      <c r="M32" s="769"/>
      <c r="N32" s="769"/>
      <c r="O32" s="769"/>
      <c r="P32" s="770"/>
      <c r="Q32" s="771">
        <v>329</v>
      </c>
      <c r="R32" s="772"/>
      <c r="S32" s="772"/>
      <c r="T32" s="772"/>
      <c r="U32" s="772"/>
      <c r="V32" s="772">
        <v>364</v>
      </c>
      <c r="W32" s="772"/>
      <c r="X32" s="772"/>
      <c r="Y32" s="772"/>
      <c r="Z32" s="772"/>
      <c r="AA32" s="772">
        <v>-35</v>
      </c>
      <c r="AB32" s="772"/>
      <c r="AC32" s="772"/>
      <c r="AD32" s="772"/>
      <c r="AE32" s="773"/>
      <c r="AF32" s="774">
        <v>685</v>
      </c>
      <c r="AG32" s="775"/>
      <c r="AH32" s="775"/>
      <c r="AI32" s="775"/>
      <c r="AJ32" s="776"/>
      <c r="AK32" s="822">
        <v>26</v>
      </c>
      <c r="AL32" s="818"/>
      <c r="AM32" s="818"/>
      <c r="AN32" s="818"/>
      <c r="AO32" s="818"/>
      <c r="AP32" s="818">
        <v>2027</v>
      </c>
      <c r="AQ32" s="818"/>
      <c r="AR32" s="818"/>
      <c r="AS32" s="818"/>
      <c r="AT32" s="818"/>
      <c r="AU32" s="818">
        <v>276</v>
      </c>
      <c r="AV32" s="818"/>
      <c r="AW32" s="818"/>
      <c r="AX32" s="818"/>
      <c r="AY32" s="818"/>
      <c r="AZ32" s="819" t="s">
        <v>581</v>
      </c>
      <c r="BA32" s="819"/>
      <c r="BB32" s="819"/>
      <c r="BC32" s="819"/>
      <c r="BD32" s="819"/>
      <c r="BE32" s="820" t="s">
        <v>409</v>
      </c>
      <c r="BF32" s="820"/>
      <c r="BG32" s="820"/>
      <c r="BH32" s="820"/>
      <c r="BI32" s="821"/>
      <c r="BJ32" s="226"/>
      <c r="BK32" s="226"/>
      <c r="BL32" s="226"/>
      <c r="BM32" s="226"/>
      <c r="BN32" s="226"/>
      <c r="BO32" s="235"/>
      <c r="BP32" s="235"/>
      <c r="BQ32" s="232">
        <v>26</v>
      </c>
      <c r="BR32" s="233"/>
      <c r="BS32" s="761"/>
      <c r="BT32" s="762"/>
      <c r="BU32" s="762"/>
      <c r="BV32" s="762"/>
      <c r="BW32" s="762"/>
      <c r="BX32" s="762"/>
      <c r="BY32" s="762"/>
      <c r="BZ32" s="762"/>
      <c r="CA32" s="762"/>
      <c r="CB32" s="762"/>
      <c r="CC32" s="762"/>
      <c r="CD32" s="762"/>
      <c r="CE32" s="762"/>
      <c r="CF32" s="762"/>
      <c r="CG32" s="763"/>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1"/>
      <c r="DW32" s="762"/>
      <c r="DX32" s="762"/>
      <c r="DY32" s="762"/>
      <c r="DZ32" s="767"/>
      <c r="EA32" s="224"/>
    </row>
    <row r="33" spans="1:131" ht="26.25" customHeight="1" x14ac:dyDescent="0.15">
      <c r="A33" s="236">
        <v>6</v>
      </c>
      <c r="B33" s="768" t="s">
        <v>410</v>
      </c>
      <c r="C33" s="769"/>
      <c r="D33" s="769"/>
      <c r="E33" s="769"/>
      <c r="F33" s="769"/>
      <c r="G33" s="769"/>
      <c r="H33" s="769"/>
      <c r="I33" s="769"/>
      <c r="J33" s="769"/>
      <c r="K33" s="769"/>
      <c r="L33" s="769"/>
      <c r="M33" s="769"/>
      <c r="N33" s="769"/>
      <c r="O33" s="769"/>
      <c r="P33" s="770"/>
      <c r="Q33" s="771">
        <v>879</v>
      </c>
      <c r="R33" s="772"/>
      <c r="S33" s="772"/>
      <c r="T33" s="772"/>
      <c r="U33" s="772"/>
      <c r="V33" s="772">
        <v>836</v>
      </c>
      <c r="W33" s="772"/>
      <c r="X33" s="772"/>
      <c r="Y33" s="772"/>
      <c r="Z33" s="772"/>
      <c r="AA33" s="772">
        <v>43</v>
      </c>
      <c r="AB33" s="772"/>
      <c r="AC33" s="772"/>
      <c r="AD33" s="772"/>
      <c r="AE33" s="773"/>
      <c r="AF33" s="774">
        <v>508</v>
      </c>
      <c r="AG33" s="775"/>
      <c r="AH33" s="775"/>
      <c r="AI33" s="775"/>
      <c r="AJ33" s="776"/>
      <c r="AK33" s="822">
        <v>268</v>
      </c>
      <c r="AL33" s="818"/>
      <c r="AM33" s="818"/>
      <c r="AN33" s="818"/>
      <c r="AO33" s="818"/>
      <c r="AP33" s="818">
        <v>3</v>
      </c>
      <c r="AQ33" s="818"/>
      <c r="AR33" s="818"/>
      <c r="AS33" s="818"/>
      <c r="AT33" s="818"/>
      <c r="AU33" s="818">
        <v>2</v>
      </c>
      <c r="AV33" s="818"/>
      <c r="AW33" s="818"/>
      <c r="AX33" s="818"/>
      <c r="AY33" s="818"/>
      <c r="AZ33" s="819" t="s">
        <v>581</v>
      </c>
      <c r="BA33" s="819"/>
      <c r="BB33" s="819"/>
      <c r="BC33" s="819"/>
      <c r="BD33" s="819"/>
      <c r="BE33" s="820" t="s">
        <v>409</v>
      </c>
      <c r="BF33" s="820"/>
      <c r="BG33" s="820"/>
      <c r="BH33" s="820"/>
      <c r="BI33" s="821"/>
      <c r="BJ33" s="226"/>
      <c r="BK33" s="226"/>
      <c r="BL33" s="226"/>
      <c r="BM33" s="226"/>
      <c r="BN33" s="226"/>
      <c r="BO33" s="235"/>
      <c r="BP33" s="235"/>
      <c r="BQ33" s="232">
        <v>27</v>
      </c>
      <c r="BR33" s="233"/>
      <c r="BS33" s="761"/>
      <c r="BT33" s="762"/>
      <c r="BU33" s="762"/>
      <c r="BV33" s="762"/>
      <c r="BW33" s="762"/>
      <c r="BX33" s="762"/>
      <c r="BY33" s="762"/>
      <c r="BZ33" s="762"/>
      <c r="CA33" s="762"/>
      <c r="CB33" s="762"/>
      <c r="CC33" s="762"/>
      <c r="CD33" s="762"/>
      <c r="CE33" s="762"/>
      <c r="CF33" s="762"/>
      <c r="CG33" s="763"/>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1"/>
      <c r="DW33" s="762"/>
      <c r="DX33" s="762"/>
      <c r="DY33" s="762"/>
      <c r="DZ33" s="767"/>
      <c r="EA33" s="224"/>
    </row>
    <row r="34" spans="1:131" ht="26.25" customHeight="1" x14ac:dyDescent="0.15">
      <c r="A34" s="236">
        <v>7</v>
      </c>
      <c r="B34" s="768" t="s">
        <v>411</v>
      </c>
      <c r="C34" s="769"/>
      <c r="D34" s="769"/>
      <c r="E34" s="769"/>
      <c r="F34" s="769"/>
      <c r="G34" s="769"/>
      <c r="H34" s="769"/>
      <c r="I34" s="769"/>
      <c r="J34" s="769"/>
      <c r="K34" s="769"/>
      <c r="L34" s="769"/>
      <c r="M34" s="769"/>
      <c r="N34" s="769"/>
      <c r="O34" s="769"/>
      <c r="P34" s="770"/>
      <c r="Q34" s="771">
        <v>475</v>
      </c>
      <c r="R34" s="772"/>
      <c r="S34" s="772"/>
      <c r="T34" s="772"/>
      <c r="U34" s="772"/>
      <c r="V34" s="772">
        <v>474</v>
      </c>
      <c r="W34" s="772"/>
      <c r="X34" s="772"/>
      <c r="Y34" s="772"/>
      <c r="Z34" s="772"/>
      <c r="AA34" s="772">
        <v>1</v>
      </c>
      <c r="AB34" s="772"/>
      <c r="AC34" s="772"/>
      <c r="AD34" s="772"/>
      <c r="AE34" s="773"/>
      <c r="AF34" s="774" t="s">
        <v>129</v>
      </c>
      <c r="AG34" s="775"/>
      <c r="AH34" s="775"/>
      <c r="AI34" s="775"/>
      <c r="AJ34" s="776"/>
      <c r="AK34" s="822">
        <v>36</v>
      </c>
      <c r="AL34" s="818"/>
      <c r="AM34" s="818"/>
      <c r="AN34" s="818"/>
      <c r="AO34" s="818"/>
      <c r="AP34" s="818">
        <v>981</v>
      </c>
      <c r="AQ34" s="818"/>
      <c r="AR34" s="818"/>
      <c r="AS34" s="818"/>
      <c r="AT34" s="818"/>
      <c r="AU34" s="818">
        <v>981</v>
      </c>
      <c r="AV34" s="818"/>
      <c r="AW34" s="818"/>
      <c r="AX34" s="818"/>
      <c r="AY34" s="818"/>
      <c r="AZ34" s="819" t="s">
        <v>581</v>
      </c>
      <c r="BA34" s="819"/>
      <c r="BB34" s="819"/>
      <c r="BC34" s="819"/>
      <c r="BD34" s="819"/>
      <c r="BE34" s="820" t="s">
        <v>412</v>
      </c>
      <c r="BF34" s="820"/>
      <c r="BG34" s="820"/>
      <c r="BH34" s="820"/>
      <c r="BI34" s="821"/>
      <c r="BJ34" s="226"/>
      <c r="BK34" s="226"/>
      <c r="BL34" s="226"/>
      <c r="BM34" s="226"/>
      <c r="BN34" s="226"/>
      <c r="BO34" s="235"/>
      <c r="BP34" s="235"/>
      <c r="BQ34" s="232">
        <v>28</v>
      </c>
      <c r="BR34" s="233"/>
      <c r="BS34" s="761"/>
      <c r="BT34" s="762"/>
      <c r="BU34" s="762"/>
      <c r="BV34" s="762"/>
      <c r="BW34" s="762"/>
      <c r="BX34" s="762"/>
      <c r="BY34" s="762"/>
      <c r="BZ34" s="762"/>
      <c r="CA34" s="762"/>
      <c r="CB34" s="762"/>
      <c r="CC34" s="762"/>
      <c r="CD34" s="762"/>
      <c r="CE34" s="762"/>
      <c r="CF34" s="762"/>
      <c r="CG34" s="763"/>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1"/>
      <c r="DW34" s="762"/>
      <c r="DX34" s="762"/>
      <c r="DY34" s="762"/>
      <c r="DZ34" s="767"/>
      <c r="EA34" s="224"/>
    </row>
    <row r="35" spans="1:131" ht="26.25" customHeight="1" x14ac:dyDescent="0.15">
      <c r="A35" s="236">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6"/>
      <c r="BK35" s="226"/>
      <c r="BL35" s="226"/>
      <c r="BM35" s="226"/>
      <c r="BN35" s="226"/>
      <c r="BO35" s="235"/>
      <c r="BP35" s="235"/>
      <c r="BQ35" s="232">
        <v>29</v>
      </c>
      <c r="BR35" s="233"/>
      <c r="BS35" s="761"/>
      <c r="BT35" s="762"/>
      <c r="BU35" s="762"/>
      <c r="BV35" s="762"/>
      <c r="BW35" s="762"/>
      <c r="BX35" s="762"/>
      <c r="BY35" s="762"/>
      <c r="BZ35" s="762"/>
      <c r="CA35" s="762"/>
      <c r="CB35" s="762"/>
      <c r="CC35" s="762"/>
      <c r="CD35" s="762"/>
      <c r="CE35" s="762"/>
      <c r="CF35" s="762"/>
      <c r="CG35" s="763"/>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1"/>
      <c r="DW35" s="762"/>
      <c r="DX35" s="762"/>
      <c r="DY35" s="762"/>
      <c r="DZ35" s="767"/>
      <c r="EA35" s="224"/>
    </row>
    <row r="36" spans="1:131" ht="26.25" customHeight="1" x14ac:dyDescent="0.15">
      <c r="A36" s="236">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6"/>
      <c r="BK36" s="226"/>
      <c r="BL36" s="226"/>
      <c r="BM36" s="226"/>
      <c r="BN36" s="226"/>
      <c r="BO36" s="235"/>
      <c r="BP36" s="235"/>
      <c r="BQ36" s="232">
        <v>30</v>
      </c>
      <c r="BR36" s="233"/>
      <c r="BS36" s="761"/>
      <c r="BT36" s="762"/>
      <c r="BU36" s="762"/>
      <c r="BV36" s="762"/>
      <c r="BW36" s="762"/>
      <c r="BX36" s="762"/>
      <c r="BY36" s="762"/>
      <c r="BZ36" s="762"/>
      <c r="CA36" s="762"/>
      <c r="CB36" s="762"/>
      <c r="CC36" s="762"/>
      <c r="CD36" s="762"/>
      <c r="CE36" s="762"/>
      <c r="CF36" s="762"/>
      <c r="CG36" s="763"/>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1"/>
      <c r="DW36" s="762"/>
      <c r="DX36" s="762"/>
      <c r="DY36" s="762"/>
      <c r="DZ36" s="767"/>
      <c r="EA36" s="224"/>
    </row>
    <row r="37" spans="1:131" ht="26.25" customHeight="1" x14ac:dyDescent="0.15">
      <c r="A37" s="236">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5"/>
      <c r="BP37" s="235"/>
      <c r="BQ37" s="232">
        <v>31</v>
      </c>
      <c r="BR37" s="233"/>
      <c r="BS37" s="761"/>
      <c r="BT37" s="762"/>
      <c r="BU37" s="762"/>
      <c r="BV37" s="762"/>
      <c r="BW37" s="762"/>
      <c r="BX37" s="762"/>
      <c r="BY37" s="762"/>
      <c r="BZ37" s="762"/>
      <c r="CA37" s="762"/>
      <c r="CB37" s="762"/>
      <c r="CC37" s="762"/>
      <c r="CD37" s="762"/>
      <c r="CE37" s="762"/>
      <c r="CF37" s="762"/>
      <c r="CG37" s="763"/>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1"/>
      <c r="DW37" s="762"/>
      <c r="DX37" s="762"/>
      <c r="DY37" s="762"/>
      <c r="DZ37" s="767"/>
      <c r="EA37" s="224"/>
    </row>
    <row r="38" spans="1:131" ht="26.25" customHeight="1" x14ac:dyDescent="0.15">
      <c r="A38" s="236">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5"/>
      <c r="BP38" s="235"/>
      <c r="BQ38" s="232">
        <v>32</v>
      </c>
      <c r="BR38" s="233"/>
      <c r="BS38" s="761"/>
      <c r="BT38" s="762"/>
      <c r="BU38" s="762"/>
      <c r="BV38" s="762"/>
      <c r="BW38" s="762"/>
      <c r="BX38" s="762"/>
      <c r="BY38" s="762"/>
      <c r="BZ38" s="762"/>
      <c r="CA38" s="762"/>
      <c r="CB38" s="762"/>
      <c r="CC38" s="762"/>
      <c r="CD38" s="762"/>
      <c r="CE38" s="762"/>
      <c r="CF38" s="762"/>
      <c r="CG38" s="763"/>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1"/>
      <c r="DW38" s="762"/>
      <c r="DX38" s="762"/>
      <c r="DY38" s="762"/>
      <c r="DZ38" s="767"/>
      <c r="EA38" s="224"/>
    </row>
    <row r="39" spans="1:131" ht="26.25" customHeight="1" x14ac:dyDescent="0.15">
      <c r="A39" s="236">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5"/>
      <c r="BP39" s="235"/>
      <c r="BQ39" s="232">
        <v>33</v>
      </c>
      <c r="BR39" s="233"/>
      <c r="BS39" s="761"/>
      <c r="BT39" s="762"/>
      <c r="BU39" s="762"/>
      <c r="BV39" s="762"/>
      <c r="BW39" s="762"/>
      <c r="BX39" s="762"/>
      <c r="BY39" s="762"/>
      <c r="BZ39" s="762"/>
      <c r="CA39" s="762"/>
      <c r="CB39" s="762"/>
      <c r="CC39" s="762"/>
      <c r="CD39" s="762"/>
      <c r="CE39" s="762"/>
      <c r="CF39" s="762"/>
      <c r="CG39" s="763"/>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1"/>
      <c r="DW39" s="762"/>
      <c r="DX39" s="762"/>
      <c r="DY39" s="762"/>
      <c r="DZ39" s="767"/>
      <c r="EA39" s="224"/>
    </row>
    <row r="40" spans="1:131" ht="26.25" customHeight="1" x14ac:dyDescent="0.15">
      <c r="A40" s="232">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5"/>
      <c r="BP40" s="235"/>
      <c r="BQ40" s="232">
        <v>34</v>
      </c>
      <c r="BR40" s="233"/>
      <c r="BS40" s="761"/>
      <c r="BT40" s="762"/>
      <c r="BU40" s="762"/>
      <c r="BV40" s="762"/>
      <c r="BW40" s="762"/>
      <c r="BX40" s="762"/>
      <c r="BY40" s="762"/>
      <c r="BZ40" s="762"/>
      <c r="CA40" s="762"/>
      <c r="CB40" s="762"/>
      <c r="CC40" s="762"/>
      <c r="CD40" s="762"/>
      <c r="CE40" s="762"/>
      <c r="CF40" s="762"/>
      <c r="CG40" s="763"/>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1"/>
      <c r="DW40" s="762"/>
      <c r="DX40" s="762"/>
      <c r="DY40" s="762"/>
      <c r="DZ40" s="767"/>
      <c r="EA40" s="224"/>
    </row>
    <row r="41" spans="1:131" ht="26.25" customHeight="1" x14ac:dyDescent="0.15">
      <c r="A41" s="232">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5"/>
      <c r="BP41" s="235"/>
      <c r="BQ41" s="232">
        <v>35</v>
      </c>
      <c r="BR41" s="233"/>
      <c r="BS41" s="761"/>
      <c r="BT41" s="762"/>
      <c r="BU41" s="762"/>
      <c r="BV41" s="762"/>
      <c r="BW41" s="762"/>
      <c r="BX41" s="762"/>
      <c r="BY41" s="762"/>
      <c r="BZ41" s="762"/>
      <c r="CA41" s="762"/>
      <c r="CB41" s="762"/>
      <c r="CC41" s="762"/>
      <c r="CD41" s="762"/>
      <c r="CE41" s="762"/>
      <c r="CF41" s="762"/>
      <c r="CG41" s="763"/>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1"/>
      <c r="DW41" s="762"/>
      <c r="DX41" s="762"/>
      <c r="DY41" s="762"/>
      <c r="DZ41" s="767"/>
      <c r="EA41" s="224"/>
    </row>
    <row r="42" spans="1:131" ht="26.25" customHeight="1" x14ac:dyDescent="0.15">
      <c r="A42" s="232">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5"/>
      <c r="BP42" s="235"/>
      <c r="BQ42" s="232">
        <v>36</v>
      </c>
      <c r="BR42" s="233"/>
      <c r="BS42" s="761"/>
      <c r="BT42" s="762"/>
      <c r="BU42" s="762"/>
      <c r="BV42" s="762"/>
      <c r="BW42" s="762"/>
      <c r="BX42" s="762"/>
      <c r="BY42" s="762"/>
      <c r="BZ42" s="762"/>
      <c r="CA42" s="762"/>
      <c r="CB42" s="762"/>
      <c r="CC42" s="762"/>
      <c r="CD42" s="762"/>
      <c r="CE42" s="762"/>
      <c r="CF42" s="762"/>
      <c r="CG42" s="763"/>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1"/>
      <c r="DW42" s="762"/>
      <c r="DX42" s="762"/>
      <c r="DY42" s="762"/>
      <c r="DZ42" s="767"/>
      <c r="EA42" s="224"/>
    </row>
    <row r="43" spans="1:131" ht="26.25" customHeight="1" x14ac:dyDescent="0.15">
      <c r="A43" s="232">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5"/>
      <c r="BP43" s="235"/>
      <c r="BQ43" s="232">
        <v>37</v>
      </c>
      <c r="BR43" s="233"/>
      <c r="BS43" s="761"/>
      <c r="BT43" s="762"/>
      <c r="BU43" s="762"/>
      <c r="BV43" s="762"/>
      <c r="BW43" s="762"/>
      <c r="BX43" s="762"/>
      <c r="BY43" s="762"/>
      <c r="BZ43" s="762"/>
      <c r="CA43" s="762"/>
      <c r="CB43" s="762"/>
      <c r="CC43" s="762"/>
      <c r="CD43" s="762"/>
      <c r="CE43" s="762"/>
      <c r="CF43" s="762"/>
      <c r="CG43" s="763"/>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1"/>
      <c r="DW43" s="762"/>
      <c r="DX43" s="762"/>
      <c r="DY43" s="762"/>
      <c r="DZ43" s="767"/>
      <c r="EA43" s="224"/>
    </row>
    <row r="44" spans="1:131" ht="26.25" customHeight="1" x14ac:dyDescent="0.15">
      <c r="A44" s="232">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5"/>
      <c r="BP44" s="235"/>
      <c r="BQ44" s="232">
        <v>38</v>
      </c>
      <c r="BR44" s="233"/>
      <c r="BS44" s="761"/>
      <c r="BT44" s="762"/>
      <c r="BU44" s="762"/>
      <c r="BV44" s="762"/>
      <c r="BW44" s="762"/>
      <c r="BX44" s="762"/>
      <c r="BY44" s="762"/>
      <c r="BZ44" s="762"/>
      <c r="CA44" s="762"/>
      <c r="CB44" s="762"/>
      <c r="CC44" s="762"/>
      <c r="CD44" s="762"/>
      <c r="CE44" s="762"/>
      <c r="CF44" s="762"/>
      <c r="CG44" s="763"/>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1"/>
      <c r="DW44" s="762"/>
      <c r="DX44" s="762"/>
      <c r="DY44" s="762"/>
      <c r="DZ44" s="767"/>
      <c r="EA44" s="224"/>
    </row>
    <row r="45" spans="1:131" ht="26.25" customHeight="1" x14ac:dyDescent="0.15">
      <c r="A45" s="232">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5"/>
      <c r="BP45" s="235"/>
      <c r="BQ45" s="232">
        <v>39</v>
      </c>
      <c r="BR45" s="233"/>
      <c r="BS45" s="761"/>
      <c r="BT45" s="762"/>
      <c r="BU45" s="762"/>
      <c r="BV45" s="762"/>
      <c r="BW45" s="762"/>
      <c r="BX45" s="762"/>
      <c r="BY45" s="762"/>
      <c r="BZ45" s="762"/>
      <c r="CA45" s="762"/>
      <c r="CB45" s="762"/>
      <c r="CC45" s="762"/>
      <c r="CD45" s="762"/>
      <c r="CE45" s="762"/>
      <c r="CF45" s="762"/>
      <c r="CG45" s="763"/>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1"/>
      <c r="DW45" s="762"/>
      <c r="DX45" s="762"/>
      <c r="DY45" s="762"/>
      <c r="DZ45" s="767"/>
      <c r="EA45" s="224"/>
    </row>
    <row r="46" spans="1:131" ht="26.25" customHeight="1" x14ac:dyDescent="0.15">
      <c r="A46" s="232">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5"/>
      <c r="BP46" s="235"/>
      <c r="BQ46" s="232">
        <v>40</v>
      </c>
      <c r="BR46" s="233"/>
      <c r="BS46" s="761"/>
      <c r="BT46" s="762"/>
      <c r="BU46" s="762"/>
      <c r="BV46" s="762"/>
      <c r="BW46" s="762"/>
      <c r="BX46" s="762"/>
      <c r="BY46" s="762"/>
      <c r="BZ46" s="762"/>
      <c r="CA46" s="762"/>
      <c r="CB46" s="762"/>
      <c r="CC46" s="762"/>
      <c r="CD46" s="762"/>
      <c r="CE46" s="762"/>
      <c r="CF46" s="762"/>
      <c r="CG46" s="763"/>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1"/>
      <c r="DW46" s="762"/>
      <c r="DX46" s="762"/>
      <c r="DY46" s="762"/>
      <c r="DZ46" s="767"/>
      <c r="EA46" s="224"/>
    </row>
    <row r="47" spans="1:131" ht="26.25" customHeight="1" x14ac:dyDescent="0.15">
      <c r="A47" s="232">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5"/>
      <c r="BP47" s="235"/>
      <c r="BQ47" s="232">
        <v>41</v>
      </c>
      <c r="BR47" s="233"/>
      <c r="BS47" s="761"/>
      <c r="BT47" s="762"/>
      <c r="BU47" s="762"/>
      <c r="BV47" s="762"/>
      <c r="BW47" s="762"/>
      <c r="BX47" s="762"/>
      <c r="BY47" s="762"/>
      <c r="BZ47" s="762"/>
      <c r="CA47" s="762"/>
      <c r="CB47" s="762"/>
      <c r="CC47" s="762"/>
      <c r="CD47" s="762"/>
      <c r="CE47" s="762"/>
      <c r="CF47" s="762"/>
      <c r="CG47" s="763"/>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1"/>
      <c r="DW47" s="762"/>
      <c r="DX47" s="762"/>
      <c r="DY47" s="762"/>
      <c r="DZ47" s="767"/>
      <c r="EA47" s="224"/>
    </row>
    <row r="48" spans="1:131" ht="26.25" customHeight="1" x14ac:dyDescent="0.15">
      <c r="A48" s="232">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5"/>
      <c r="BP48" s="235"/>
      <c r="BQ48" s="232">
        <v>42</v>
      </c>
      <c r="BR48" s="233"/>
      <c r="BS48" s="761"/>
      <c r="BT48" s="762"/>
      <c r="BU48" s="762"/>
      <c r="BV48" s="762"/>
      <c r="BW48" s="762"/>
      <c r="BX48" s="762"/>
      <c r="BY48" s="762"/>
      <c r="BZ48" s="762"/>
      <c r="CA48" s="762"/>
      <c r="CB48" s="762"/>
      <c r="CC48" s="762"/>
      <c r="CD48" s="762"/>
      <c r="CE48" s="762"/>
      <c r="CF48" s="762"/>
      <c r="CG48" s="763"/>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1"/>
      <c r="DW48" s="762"/>
      <c r="DX48" s="762"/>
      <c r="DY48" s="762"/>
      <c r="DZ48" s="767"/>
      <c r="EA48" s="224"/>
    </row>
    <row r="49" spans="1:131" ht="26.25" customHeight="1" x14ac:dyDescent="0.15">
      <c r="A49" s="232">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5"/>
      <c r="BP49" s="235"/>
      <c r="BQ49" s="232">
        <v>43</v>
      </c>
      <c r="BR49" s="233"/>
      <c r="BS49" s="761"/>
      <c r="BT49" s="762"/>
      <c r="BU49" s="762"/>
      <c r="BV49" s="762"/>
      <c r="BW49" s="762"/>
      <c r="BX49" s="762"/>
      <c r="BY49" s="762"/>
      <c r="BZ49" s="762"/>
      <c r="CA49" s="762"/>
      <c r="CB49" s="762"/>
      <c r="CC49" s="762"/>
      <c r="CD49" s="762"/>
      <c r="CE49" s="762"/>
      <c r="CF49" s="762"/>
      <c r="CG49" s="763"/>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1"/>
      <c r="DW49" s="762"/>
      <c r="DX49" s="762"/>
      <c r="DY49" s="762"/>
      <c r="DZ49" s="767"/>
      <c r="EA49" s="224"/>
    </row>
    <row r="50" spans="1:131" ht="26.25" customHeight="1" x14ac:dyDescent="0.15">
      <c r="A50" s="232">
        <v>23</v>
      </c>
      <c r="B50" s="768"/>
      <c r="C50" s="769"/>
      <c r="D50" s="769"/>
      <c r="E50" s="769"/>
      <c r="F50" s="769"/>
      <c r="G50" s="769"/>
      <c r="H50" s="769"/>
      <c r="I50" s="769"/>
      <c r="J50" s="769"/>
      <c r="K50" s="769"/>
      <c r="L50" s="769"/>
      <c r="M50" s="769"/>
      <c r="N50" s="769"/>
      <c r="O50" s="769"/>
      <c r="P50" s="770"/>
      <c r="Q50" s="823"/>
      <c r="R50" s="824"/>
      <c r="S50" s="824"/>
      <c r="T50" s="824"/>
      <c r="U50" s="824"/>
      <c r="V50" s="824"/>
      <c r="W50" s="824"/>
      <c r="X50" s="824"/>
      <c r="Y50" s="824"/>
      <c r="Z50" s="824"/>
      <c r="AA50" s="824"/>
      <c r="AB50" s="824"/>
      <c r="AC50" s="824"/>
      <c r="AD50" s="824"/>
      <c r="AE50" s="825"/>
      <c r="AF50" s="774"/>
      <c r="AG50" s="775"/>
      <c r="AH50" s="775"/>
      <c r="AI50" s="775"/>
      <c r="AJ50" s="776"/>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5"/>
      <c r="BP50" s="235"/>
      <c r="BQ50" s="232">
        <v>44</v>
      </c>
      <c r="BR50" s="233"/>
      <c r="BS50" s="761"/>
      <c r="BT50" s="762"/>
      <c r="BU50" s="762"/>
      <c r="BV50" s="762"/>
      <c r="BW50" s="762"/>
      <c r="BX50" s="762"/>
      <c r="BY50" s="762"/>
      <c r="BZ50" s="762"/>
      <c r="CA50" s="762"/>
      <c r="CB50" s="762"/>
      <c r="CC50" s="762"/>
      <c r="CD50" s="762"/>
      <c r="CE50" s="762"/>
      <c r="CF50" s="762"/>
      <c r="CG50" s="763"/>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1"/>
      <c r="DW50" s="762"/>
      <c r="DX50" s="762"/>
      <c r="DY50" s="762"/>
      <c r="DZ50" s="767"/>
      <c r="EA50" s="224"/>
    </row>
    <row r="51" spans="1:131" ht="26.25" customHeight="1" x14ac:dyDescent="0.15">
      <c r="A51" s="232">
        <v>24</v>
      </c>
      <c r="B51" s="768"/>
      <c r="C51" s="769"/>
      <c r="D51" s="769"/>
      <c r="E51" s="769"/>
      <c r="F51" s="769"/>
      <c r="G51" s="769"/>
      <c r="H51" s="769"/>
      <c r="I51" s="769"/>
      <c r="J51" s="769"/>
      <c r="K51" s="769"/>
      <c r="L51" s="769"/>
      <c r="M51" s="769"/>
      <c r="N51" s="769"/>
      <c r="O51" s="769"/>
      <c r="P51" s="770"/>
      <c r="Q51" s="823"/>
      <c r="R51" s="824"/>
      <c r="S51" s="824"/>
      <c r="T51" s="824"/>
      <c r="U51" s="824"/>
      <c r="V51" s="824"/>
      <c r="W51" s="824"/>
      <c r="X51" s="824"/>
      <c r="Y51" s="824"/>
      <c r="Z51" s="824"/>
      <c r="AA51" s="824"/>
      <c r="AB51" s="824"/>
      <c r="AC51" s="824"/>
      <c r="AD51" s="824"/>
      <c r="AE51" s="825"/>
      <c r="AF51" s="774"/>
      <c r="AG51" s="775"/>
      <c r="AH51" s="775"/>
      <c r="AI51" s="775"/>
      <c r="AJ51" s="776"/>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5"/>
      <c r="BP51" s="235"/>
      <c r="BQ51" s="232">
        <v>45</v>
      </c>
      <c r="BR51" s="233"/>
      <c r="BS51" s="761"/>
      <c r="BT51" s="762"/>
      <c r="BU51" s="762"/>
      <c r="BV51" s="762"/>
      <c r="BW51" s="762"/>
      <c r="BX51" s="762"/>
      <c r="BY51" s="762"/>
      <c r="BZ51" s="762"/>
      <c r="CA51" s="762"/>
      <c r="CB51" s="762"/>
      <c r="CC51" s="762"/>
      <c r="CD51" s="762"/>
      <c r="CE51" s="762"/>
      <c r="CF51" s="762"/>
      <c r="CG51" s="763"/>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1"/>
      <c r="DW51" s="762"/>
      <c r="DX51" s="762"/>
      <c r="DY51" s="762"/>
      <c r="DZ51" s="767"/>
      <c r="EA51" s="224"/>
    </row>
    <row r="52" spans="1:131" ht="26.25" customHeight="1" x14ac:dyDescent="0.15">
      <c r="A52" s="232">
        <v>25</v>
      </c>
      <c r="B52" s="768"/>
      <c r="C52" s="769"/>
      <c r="D52" s="769"/>
      <c r="E52" s="769"/>
      <c r="F52" s="769"/>
      <c r="G52" s="769"/>
      <c r="H52" s="769"/>
      <c r="I52" s="769"/>
      <c r="J52" s="769"/>
      <c r="K52" s="769"/>
      <c r="L52" s="769"/>
      <c r="M52" s="769"/>
      <c r="N52" s="769"/>
      <c r="O52" s="769"/>
      <c r="P52" s="770"/>
      <c r="Q52" s="823"/>
      <c r="R52" s="824"/>
      <c r="S52" s="824"/>
      <c r="T52" s="824"/>
      <c r="U52" s="824"/>
      <c r="V52" s="824"/>
      <c r="W52" s="824"/>
      <c r="X52" s="824"/>
      <c r="Y52" s="824"/>
      <c r="Z52" s="824"/>
      <c r="AA52" s="824"/>
      <c r="AB52" s="824"/>
      <c r="AC52" s="824"/>
      <c r="AD52" s="824"/>
      <c r="AE52" s="825"/>
      <c r="AF52" s="774"/>
      <c r="AG52" s="775"/>
      <c r="AH52" s="775"/>
      <c r="AI52" s="775"/>
      <c r="AJ52" s="776"/>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5"/>
      <c r="BP52" s="235"/>
      <c r="BQ52" s="232">
        <v>46</v>
      </c>
      <c r="BR52" s="233"/>
      <c r="BS52" s="761"/>
      <c r="BT52" s="762"/>
      <c r="BU52" s="762"/>
      <c r="BV52" s="762"/>
      <c r="BW52" s="762"/>
      <c r="BX52" s="762"/>
      <c r="BY52" s="762"/>
      <c r="BZ52" s="762"/>
      <c r="CA52" s="762"/>
      <c r="CB52" s="762"/>
      <c r="CC52" s="762"/>
      <c r="CD52" s="762"/>
      <c r="CE52" s="762"/>
      <c r="CF52" s="762"/>
      <c r="CG52" s="763"/>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1"/>
      <c r="DW52" s="762"/>
      <c r="DX52" s="762"/>
      <c r="DY52" s="762"/>
      <c r="DZ52" s="767"/>
      <c r="EA52" s="224"/>
    </row>
    <row r="53" spans="1:131" ht="26.25" customHeight="1" x14ac:dyDescent="0.15">
      <c r="A53" s="232">
        <v>26</v>
      </c>
      <c r="B53" s="768"/>
      <c r="C53" s="769"/>
      <c r="D53" s="769"/>
      <c r="E53" s="769"/>
      <c r="F53" s="769"/>
      <c r="G53" s="769"/>
      <c r="H53" s="769"/>
      <c r="I53" s="769"/>
      <c r="J53" s="769"/>
      <c r="K53" s="769"/>
      <c r="L53" s="769"/>
      <c r="M53" s="769"/>
      <c r="N53" s="769"/>
      <c r="O53" s="769"/>
      <c r="P53" s="770"/>
      <c r="Q53" s="823"/>
      <c r="R53" s="824"/>
      <c r="S53" s="824"/>
      <c r="T53" s="824"/>
      <c r="U53" s="824"/>
      <c r="V53" s="824"/>
      <c r="W53" s="824"/>
      <c r="X53" s="824"/>
      <c r="Y53" s="824"/>
      <c r="Z53" s="824"/>
      <c r="AA53" s="824"/>
      <c r="AB53" s="824"/>
      <c r="AC53" s="824"/>
      <c r="AD53" s="824"/>
      <c r="AE53" s="825"/>
      <c r="AF53" s="774"/>
      <c r="AG53" s="775"/>
      <c r="AH53" s="775"/>
      <c r="AI53" s="775"/>
      <c r="AJ53" s="776"/>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5"/>
      <c r="BP53" s="235"/>
      <c r="BQ53" s="232">
        <v>47</v>
      </c>
      <c r="BR53" s="233"/>
      <c r="BS53" s="761"/>
      <c r="BT53" s="762"/>
      <c r="BU53" s="762"/>
      <c r="BV53" s="762"/>
      <c r="BW53" s="762"/>
      <c r="BX53" s="762"/>
      <c r="BY53" s="762"/>
      <c r="BZ53" s="762"/>
      <c r="CA53" s="762"/>
      <c r="CB53" s="762"/>
      <c r="CC53" s="762"/>
      <c r="CD53" s="762"/>
      <c r="CE53" s="762"/>
      <c r="CF53" s="762"/>
      <c r="CG53" s="763"/>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1"/>
      <c r="DW53" s="762"/>
      <c r="DX53" s="762"/>
      <c r="DY53" s="762"/>
      <c r="DZ53" s="767"/>
      <c r="EA53" s="224"/>
    </row>
    <row r="54" spans="1:131" ht="26.25" customHeight="1" x14ac:dyDescent="0.15">
      <c r="A54" s="232">
        <v>27</v>
      </c>
      <c r="B54" s="768"/>
      <c r="C54" s="769"/>
      <c r="D54" s="769"/>
      <c r="E54" s="769"/>
      <c r="F54" s="769"/>
      <c r="G54" s="769"/>
      <c r="H54" s="769"/>
      <c r="I54" s="769"/>
      <c r="J54" s="769"/>
      <c r="K54" s="769"/>
      <c r="L54" s="769"/>
      <c r="M54" s="769"/>
      <c r="N54" s="769"/>
      <c r="O54" s="769"/>
      <c r="P54" s="770"/>
      <c r="Q54" s="823"/>
      <c r="R54" s="824"/>
      <c r="S54" s="824"/>
      <c r="T54" s="824"/>
      <c r="U54" s="824"/>
      <c r="V54" s="824"/>
      <c r="W54" s="824"/>
      <c r="X54" s="824"/>
      <c r="Y54" s="824"/>
      <c r="Z54" s="824"/>
      <c r="AA54" s="824"/>
      <c r="AB54" s="824"/>
      <c r="AC54" s="824"/>
      <c r="AD54" s="824"/>
      <c r="AE54" s="825"/>
      <c r="AF54" s="774"/>
      <c r="AG54" s="775"/>
      <c r="AH54" s="775"/>
      <c r="AI54" s="775"/>
      <c r="AJ54" s="776"/>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5"/>
      <c r="BP54" s="235"/>
      <c r="BQ54" s="232">
        <v>48</v>
      </c>
      <c r="BR54" s="233"/>
      <c r="BS54" s="761"/>
      <c r="BT54" s="762"/>
      <c r="BU54" s="762"/>
      <c r="BV54" s="762"/>
      <c r="BW54" s="762"/>
      <c r="BX54" s="762"/>
      <c r="BY54" s="762"/>
      <c r="BZ54" s="762"/>
      <c r="CA54" s="762"/>
      <c r="CB54" s="762"/>
      <c r="CC54" s="762"/>
      <c r="CD54" s="762"/>
      <c r="CE54" s="762"/>
      <c r="CF54" s="762"/>
      <c r="CG54" s="763"/>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1"/>
      <c r="DW54" s="762"/>
      <c r="DX54" s="762"/>
      <c r="DY54" s="762"/>
      <c r="DZ54" s="767"/>
      <c r="EA54" s="224"/>
    </row>
    <row r="55" spans="1:131" ht="26.25" customHeight="1" x14ac:dyDescent="0.15">
      <c r="A55" s="232">
        <v>28</v>
      </c>
      <c r="B55" s="768"/>
      <c r="C55" s="769"/>
      <c r="D55" s="769"/>
      <c r="E55" s="769"/>
      <c r="F55" s="769"/>
      <c r="G55" s="769"/>
      <c r="H55" s="769"/>
      <c r="I55" s="769"/>
      <c r="J55" s="769"/>
      <c r="K55" s="769"/>
      <c r="L55" s="769"/>
      <c r="M55" s="769"/>
      <c r="N55" s="769"/>
      <c r="O55" s="769"/>
      <c r="P55" s="770"/>
      <c r="Q55" s="823"/>
      <c r="R55" s="824"/>
      <c r="S55" s="824"/>
      <c r="T55" s="824"/>
      <c r="U55" s="824"/>
      <c r="V55" s="824"/>
      <c r="W55" s="824"/>
      <c r="X55" s="824"/>
      <c r="Y55" s="824"/>
      <c r="Z55" s="824"/>
      <c r="AA55" s="824"/>
      <c r="AB55" s="824"/>
      <c r="AC55" s="824"/>
      <c r="AD55" s="824"/>
      <c r="AE55" s="825"/>
      <c r="AF55" s="774"/>
      <c r="AG55" s="775"/>
      <c r="AH55" s="775"/>
      <c r="AI55" s="775"/>
      <c r="AJ55" s="776"/>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5"/>
      <c r="BP55" s="235"/>
      <c r="BQ55" s="232">
        <v>49</v>
      </c>
      <c r="BR55" s="233"/>
      <c r="BS55" s="761"/>
      <c r="BT55" s="762"/>
      <c r="BU55" s="762"/>
      <c r="BV55" s="762"/>
      <c r="BW55" s="762"/>
      <c r="BX55" s="762"/>
      <c r="BY55" s="762"/>
      <c r="BZ55" s="762"/>
      <c r="CA55" s="762"/>
      <c r="CB55" s="762"/>
      <c r="CC55" s="762"/>
      <c r="CD55" s="762"/>
      <c r="CE55" s="762"/>
      <c r="CF55" s="762"/>
      <c r="CG55" s="763"/>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1"/>
      <c r="DW55" s="762"/>
      <c r="DX55" s="762"/>
      <c r="DY55" s="762"/>
      <c r="DZ55" s="767"/>
      <c r="EA55" s="224"/>
    </row>
    <row r="56" spans="1:131" ht="26.25" customHeight="1" x14ac:dyDescent="0.15">
      <c r="A56" s="232">
        <v>29</v>
      </c>
      <c r="B56" s="768"/>
      <c r="C56" s="769"/>
      <c r="D56" s="769"/>
      <c r="E56" s="769"/>
      <c r="F56" s="769"/>
      <c r="G56" s="769"/>
      <c r="H56" s="769"/>
      <c r="I56" s="769"/>
      <c r="J56" s="769"/>
      <c r="K56" s="769"/>
      <c r="L56" s="769"/>
      <c r="M56" s="769"/>
      <c r="N56" s="769"/>
      <c r="O56" s="769"/>
      <c r="P56" s="770"/>
      <c r="Q56" s="823"/>
      <c r="R56" s="824"/>
      <c r="S56" s="824"/>
      <c r="T56" s="824"/>
      <c r="U56" s="824"/>
      <c r="V56" s="824"/>
      <c r="W56" s="824"/>
      <c r="X56" s="824"/>
      <c r="Y56" s="824"/>
      <c r="Z56" s="824"/>
      <c r="AA56" s="824"/>
      <c r="AB56" s="824"/>
      <c r="AC56" s="824"/>
      <c r="AD56" s="824"/>
      <c r="AE56" s="825"/>
      <c r="AF56" s="774"/>
      <c r="AG56" s="775"/>
      <c r="AH56" s="775"/>
      <c r="AI56" s="775"/>
      <c r="AJ56" s="776"/>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5"/>
      <c r="BP56" s="235"/>
      <c r="BQ56" s="232">
        <v>50</v>
      </c>
      <c r="BR56" s="233"/>
      <c r="BS56" s="761"/>
      <c r="BT56" s="762"/>
      <c r="BU56" s="762"/>
      <c r="BV56" s="762"/>
      <c r="BW56" s="762"/>
      <c r="BX56" s="762"/>
      <c r="BY56" s="762"/>
      <c r="BZ56" s="762"/>
      <c r="CA56" s="762"/>
      <c r="CB56" s="762"/>
      <c r="CC56" s="762"/>
      <c r="CD56" s="762"/>
      <c r="CE56" s="762"/>
      <c r="CF56" s="762"/>
      <c r="CG56" s="763"/>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1"/>
      <c r="DW56" s="762"/>
      <c r="DX56" s="762"/>
      <c r="DY56" s="762"/>
      <c r="DZ56" s="767"/>
      <c r="EA56" s="224"/>
    </row>
    <row r="57" spans="1:131" ht="26.25" customHeight="1" x14ac:dyDescent="0.15">
      <c r="A57" s="232">
        <v>30</v>
      </c>
      <c r="B57" s="768"/>
      <c r="C57" s="769"/>
      <c r="D57" s="769"/>
      <c r="E57" s="769"/>
      <c r="F57" s="769"/>
      <c r="G57" s="769"/>
      <c r="H57" s="769"/>
      <c r="I57" s="769"/>
      <c r="J57" s="769"/>
      <c r="K57" s="769"/>
      <c r="L57" s="769"/>
      <c r="M57" s="769"/>
      <c r="N57" s="769"/>
      <c r="O57" s="769"/>
      <c r="P57" s="770"/>
      <c r="Q57" s="823"/>
      <c r="R57" s="824"/>
      <c r="S57" s="824"/>
      <c r="T57" s="824"/>
      <c r="U57" s="824"/>
      <c r="V57" s="824"/>
      <c r="W57" s="824"/>
      <c r="X57" s="824"/>
      <c r="Y57" s="824"/>
      <c r="Z57" s="824"/>
      <c r="AA57" s="824"/>
      <c r="AB57" s="824"/>
      <c r="AC57" s="824"/>
      <c r="AD57" s="824"/>
      <c r="AE57" s="825"/>
      <c r="AF57" s="774"/>
      <c r="AG57" s="775"/>
      <c r="AH57" s="775"/>
      <c r="AI57" s="775"/>
      <c r="AJ57" s="776"/>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5"/>
      <c r="BP57" s="235"/>
      <c r="BQ57" s="232">
        <v>51</v>
      </c>
      <c r="BR57" s="233"/>
      <c r="BS57" s="761"/>
      <c r="BT57" s="762"/>
      <c r="BU57" s="762"/>
      <c r="BV57" s="762"/>
      <c r="BW57" s="762"/>
      <c r="BX57" s="762"/>
      <c r="BY57" s="762"/>
      <c r="BZ57" s="762"/>
      <c r="CA57" s="762"/>
      <c r="CB57" s="762"/>
      <c r="CC57" s="762"/>
      <c r="CD57" s="762"/>
      <c r="CE57" s="762"/>
      <c r="CF57" s="762"/>
      <c r="CG57" s="763"/>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1"/>
      <c r="DW57" s="762"/>
      <c r="DX57" s="762"/>
      <c r="DY57" s="762"/>
      <c r="DZ57" s="767"/>
      <c r="EA57" s="224"/>
    </row>
    <row r="58" spans="1:131" ht="26.25" customHeight="1" x14ac:dyDescent="0.15">
      <c r="A58" s="232">
        <v>31</v>
      </c>
      <c r="B58" s="768"/>
      <c r="C58" s="769"/>
      <c r="D58" s="769"/>
      <c r="E58" s="769"/>
      <c r="F58" s="769"/>
      <c r="G58" s="769"/>
      <c r="H58" s="769"/>
      <c r="I58" s="769"/>
      <c r="J58" s="769"/>
      <c r="K58" s="769"/>
      <c r="L58" s="769"/>
      <c r="M58" s="769"/>
      <c r="N58" s="769"/>
      <c r="O58" s="769"/>
      <c r="P58" s="770"/>
      <c r="Q58" s="823"/>
      <c r="R58" s="824"/>
      <c r="S58" s="824"/>
      <c r="T58" s="824"/>
      <c r="U58" s="824"/>
      <c r="V58" s="824"/>
      <c r="W58" s="824"/>
      <c r="X58" s="824"/>
      <c r="Y58" s="824"/>
      <c r="Z58" s="824"/>
      <c r="AA58" s="824"/>
      <c r="AB58" s="824"/>
      <c r="AC58" s="824"/>
      <c r="AD58" s="824"/>
      <c r="AE58" s="825"/>
      <c r="AF58" s="774"/>
      <c r="AG58" s="775"/>
      <c r="AH58" s="775"/>
      <c r="AI58" s="775"/>
      <c r="AJ58" s="776"/>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5"/>
      <c r="BP58" s="235"/>
      <c r="BQ58" s="232">
        <v>52</v>
      </c>
      <c r="BR58" s="233"/>
      <c r="BS58" s="761"/>
      <c r="BT58" s="762"/>
      <c r="BU58" s="762"/>
      <c r="BV58" s="762"/>
      <c r="BW58" s="762"/>
      <c r="BX58" s="762"/>
      <c r="BY58" s="762"/>
      <c r="BZ58" s="762"/>
      <c r="CA58" s="762"/>
      <c r="CB58" s="762"/>
      <c r="CC58" s="762"/>
      <c r="CD58" s="762"/>
      <c r="CE58" s="762"/>
      <c r="CF58" s="762"/>
      <c r="CG58" s="763"/>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1"/>
      <c r="DW58" s="762"/>
      <c r="DX58" s="762"/>
      <c r="DY58" s="762"/>
      <c r="DZ58" s="767"/>
      <c r="EA58" s="224"/>
    </row>
    <row r="59" spans="1:131" ht="26.25" customHeight="1" x14ac:dyDescent="0.15">
      <c r="A59" s="232">
        <v>32</v>
      </c>
      <c r="B59" s="768"/>
      <c r="C59" s="769"/>
      <c r="D59" s="769"/>
      <c r="E59" s="769"/>
      <c r="F59" s="769"/>
      <c r="G59" s="769"/>
      <c r="H59" s="769"/>
      <c r="I59" s="769"/>
      <c r="J59" s="769"/>
      <c r="K59" s="769"/>
      <c r="L59" s="769"/>
      <c r="M59" s="769"/>
      <c r="N59" s="769"/>
      <c r="O59" s="769"/>
      <c r="P59" s="770"/>
      <c r="Q59" s="823"/>
      <c r="R59" s="824"/>
      <c r="S59" s="824"/>
      <c r="T59" s="824"/>
      <c r="U59" s="824"/>
      <c r="V59" s="824"/>
      <c r="W59" s="824"/>
      <c r="X59" s="824"/>
      <c r="Y59" s="824"/>
      <c r="Z59" s="824"/>
      <c r="AA59" s="824"/>
      <c r="AB59" s="824"/>
      <c r="AC59" s="824"/>
      <c r="AD59" s="824"/>
      <c r="AE59" s="825"/>
      <c r="AF59" s="774"/>
      <c r="AG59" s="775"/>
      <c r="AH59" s="775"/>
      <c r="AI59" s="775"/>
      <c r="AJ59" s="776"/>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5"/>
      <c r="BP59" s="235"/>
      <c r="BQ59" s="232">
        <v>53</v>
      </c>
      <c r="BR59" s="233"/>
      <c r="BS59" s="761"/>
      <c r="BT59" s="762"/>
      <c r="BU59" s="762"/>
      <c r="BV59" s="762"/>
      <c r="BW59" s="762"/>
      <c r="BX59" s="762"/>
      <c r="BY59" s="762"/>
      <c r="BZ59" s="762"/>
      <c r="CA59" s="762"/>
      <c r="CB59" s="762"/>
      <c r="CC59" s="762"/>
      <c r="CD59" s="762"/>
      <c r="CE59" s="762"/>
      <c r="CF59" s="762"/>
      <c r="CG59" s="763"/>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1"/>
      <c r="DW59" s="762"/>
      <c r="DX59" s="762"/>
      <c r="DY59" s="762"/>
      <c r="DZ59" s="767"/>
      <c r="EA59" s="224"/>
    </row>
    <row r="60" spans="1:131" ht="26.25" customHeight="1" x14ac:dyDescent="0.15">
      <c r="A60" s="232">
        <v>33</v>
      </c>
      <c r="B60" s="768"/>
      <c r="C60" s="769"/>
      <c r="D60" s="769"/>
      <c r="E60" s="769"/>
      <c r="F60" s="769"/>
      <c r="G60" s="769"/>
      <c r="H60" s="769"/>
      <c r="I60" s="769"/>
      <c r="J60" s="769"/>
      <c r="K60" s="769"/>
      <c r="L60" s="769"/>
      <c r="M60" s="769"/>
      <c r="N60" s="769"/>
      <c r="O60" s="769"/>
      <c r="P60" s="770"/>
      <c r="Q60" s="823"/>
      <c r="R60" s="824"/>
      <c r="S60" s="824"/>
      <c r="T60" s="824"/>
      <c r="U60" s="824"/>
      <c r="V60" s="824"/>
      <c r="W60" s="824"/>
      <c r="X60" s="824"/>
      <c r="Y60" s="824"/>
      <c r="Z60" s="824"/>
      <c r="AA60" s="824"/>
      <c r="AB60" s="824"/>
      <c r="AC60" s="824"/>
      <c r="AD60" s="824"/>
      <c r="AE60" s="825"/>
      <c r="AF60" s="774"/>
      <c r="AG60" s="775"/>
      <c r="AH60" s="775"/>
      <c r="AI60" s="775"/>
      <c r="AJ60" s="776"/>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5"/>
      <c r="BP60" s="235"/>
      <c r="BQ60" s="232">
        <v>54</v>
      </c>
      <c r="BR60" s="233"/>
      <c r="BS60" s="761"/>
      <c r="BT60" s="762"/>
      <c r="BU60" s="762"/>
      <c r="BV60" s="762"/>
      <c r="BW60" s="762"/>
      <c r="BX60" s="762"/>
      <c r="BY60" s="762"/>
      <c r="BZ60" s="762"/>
      <c r="CA60" s="762"/>
      <c r="CB60" s="762"/>
      <c r="CC60" s="762"/>
      <c r="CD60" s="762"/>
      <c r="CE60" s="762"/>
      <c r="CF60" s="762"/>
      <c r="CG60" s="763"/>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1"/>
      <c r="DW60" s="762"/>
      <c r="DX60" s="762"/>
      <c r="DY60" s="762"/>
      <c r="DZ60" s="767"/>
      <c r="EA60" s="224"/>
    </row>
    <row r="61" spans="1:131" ht="26.25" customHeight="1" thickBot="1" x14ac:dyDescent="0.2">
      <c r="A61" s="232">
        <v>34</v>
      </c>
      <c r="B61" s="768"/>
      <c r="C61" s="769"/>
      <c r="D61" s="769"/>
      <c r="E61" s="769"/>
      <c r="F61" s="769"/>
      <c r="G61" s="769"/>
      <c r="H61" s="769"/>
      <c r="I61" s="769"/>
      <c r="J61" s="769"/>
      <c r="K61" s="769"/>
      <c r="L61" s="769"/>
      <c r="M61" s="769"/>
      <c r="N61" s="769"/>
      <c r="O61" s="769"/>
      <c r="P61" s="770"/>
      <c r="Q61" s="823"/>
      <c r="R61" s="824"/>
      <c r="S61" s="824"/>
      <c r="T61" s="824"/>
      <c r="U61" s="824"/>
      <c r="V61" s="824"/>
      <c r="W61" s="824"/>
      <c r="X61" s="824"/>
      <c r="Y61" s="824"/>
      <c r="Z61" s="824"/>
      <c r="AA61" s="824"/>
      <c r="AB61" s="824"/>
      <c r="AC61" s="824"/>
      <c r="AD61" s="824"/>
      <c r="AE61" s="825"/>
      <c r="AF61" s="774"/>
      <c r="AG61" s="775"/>
      <c r="AH61" s="775"/>
      <c r="AI61" s="775"/>
      <c r="AJ61" s="776"/>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5"/>
      <c r="BP61" s="235"/>
      <c r="BQ61" s="232">
        <v>55</v>
      </c>
      <c r="BR61" s="233"/>
      <c r="BS61" s="761"/>
      <c r="BT61" s="762"/>
      <c r="BU61" s="762"/>
      <c r="BV61" s="762"/>
      <c r="BW61" s="762"/>
      <c r="BX61" s="762"/>
      <c r="BY61" s="762"/>
      <c r="BZ61" s="762"/>
      <c r="CA61" s="762"/>
      <c r="CB61" s="762"/>
      <c r="CC61" s="762"/>
      <c r="CD61" s="762"/>
      <c r="CE61" s="762"/>
      <c r="CF61" s="762"/>
      <c r="CG61" s="763"/>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1"/>
      <c r="DW61" s="762"/>
      <c r="DX61" s="762"/>
      <c r="DY61" s="762"/>
      <c r="DZ61" s="767"/>
      <c r="EA61" s="224"/>
    </row>
    <row r="62" spans="1:131" ht="26.25" customHeight="1" x14ac:dyDescent="0.15">
      <c r="A62" s="232">
        <v>35</v>
      </c>
      <c r="B62" s="768"/>
      <c r="C62" s="769"/>
      <c r="D62" s="769"/>
      <c r="E62" s="769"/>
      <c r="F62" s="769"/>
      <c r="G62" s="769"/>
      <c r="H62" s="769"/>
      <c r="I62" s="769"/>
      <c r="J62" s="769"/>
      <c r="K62" s="769"/>
      <c r="L62" s="769"/>
      <c r="M62" s="769"/>
      <c r="N62" s="769"/>
      <c r="O62" s="769"/>
      <c r="P62" s="770"/>
      <c r="Q62" s="823"/>
      <c r="R62" s="824"/>
      <c r="S62" s="824"/>
      <c r="T62" s="824"/>
      <c r="U62" s="824"/>
      <c r="V62" s="824"/>
      <c r="W62" s="824"/>
      <c r="X62" s="824"/>
      <c r="Y62" s="824"/>
      <c r="Z62" s="824"/>
      <c r="AA62" s="824"/>
      <c r="AB62" s="824"/>
      <c r="AC62" s="824"/>
      <c r="AD62" s="824"/>
      <c r="AE62" s="825"/>
      <c r="AF62" s="774"/>
      <c r="AG62" s="775"/>
      <c r="AH62" s="775"/>
      <c r="AI62" s="775"/>
      <c r="AJ62" s="776"/>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413</v>
      </c>
      <c r="BK62" s="794"/>
      <c r="BL62" s="794"/>
      <c r="BM62" s="794"/>
      <c r="BN62" s="795"/>
      <c r="BO62" s="235"/>
      <c r="BP62" s="235"/>
      <c r="BQ62" s="232">
        <v>56</v>
      </c>
      <c r="BR62" s="233"/>
      <c r="BS62" s="761"/>
      <c r="BT62" s="762"/>
      <c r="BU62" s="762"/>
      <c r="BV62" s="762"/>
      <c r="BW62" s="762"/>
      <c r="BX62" s="762"/>
      <c r="BY62" s="762"/>
      <c r="BZ62" s="762"/>
      <c r="CA62" s="762"/>
      <c r="CB62" s="762"/>
      <c r="CC62" s="762"/>
      <c r="CD62" s="762"/>
      <c r="CE62" s="762"/>
      <c r="CF62" s="762"/>
      <c r="CG62" s="763"/>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1"/>
      <c r="DW62" s="762"/>
      <c r="DX62" s="762"/>
      <c r="DY62" s="762"/>
      <c r="DZ62" s="767"/>
      <c r="EA62" s="224"/>
    </row>
    <row r="63" spans="1:131" ht="26.25" customHeight="1" thickBot="1" x14ac:dyDescent="0.2">
      <c r="A63" s="234" t="s">
        <v>392</v>
      </c>
      <c r="B63" s="777" t="s">
        <v>414</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1433</v>
      </c>
      <c r="AG63" s="832"/>
      <c r="AH63" s="832"/>
      <c r="AI63" s="832"/>
      <c r="AJ63" s="833"/>
      <c r="AK63" s="834"/>
      <c r="AL63" s="829"/>
      <c r="AM63" s="829"/>
      <c r="AN63" s="829"/>
      <c r="AO63" s="829"/>
      <c r="AP63" s="832">
        <v>3011</v>
      </c>
      <c r="AQ63" s="832"/>
      <c r="AR63" s="832"/>
      <c r="AS63" s="832"/>
      <c r="AT63" s="832"/>
      <c r="AU63" s="832">
        <v>1259</v>
      </c>
      <c r="AV63" s="832"/>
      <c r="AW63" s="832"/>
      <c r="AX63" s="832"/>
      <c r="AY63" s="832"/>
      <c r="AZ63" s="836"/>
      <c r="BA63" s="836"/>
      <c r="BB63" s="836"/>
      <c r="BC63" s="836"/>
      <c r="BD63" s="836"/>
      <c r="BE63" s="837"/>
      <c r="BF63" s="837"/>
      <c r="BG63" s="837"/>
      <c r="BH63" s="837"/>
      <c r="BI63" s="838"/>
      <c r="BJ63" s="839" t="s">
        <v>129</v>
      </c>
      <c r="BK63" s="840"/>
      <c r="BL63" s="840"/>
      <c r="BM63" s="840"/>
      <c r="BN63" s="841"/>
      <c r="BO63" s="235"/>
      <c r="BP63" s="235"/>
      <c r="BQ63" s="232">
        <v>57</v>
      </c>
      <c r="BR63" s="233"/>
      <c r="BS63" s="761"/>
      <c r="BT63" s="762"/>
      <c r="BU63" s="762"/>
      <c r="BV63" s="762"/>
      <c r="BW63" s="762"/>
      <c r="BX63" s="762"/>
      <c r="BY63" s="762"/>
      <c r="BZ63" s="762"/>
      <c r="CA63" s="762"/>
      <c r="CB63" s="762"/>
      <c r="CC63" s="762"/>
      <c r="CD63" s="762"/>
      <c r="CE63" s="762"/>
      <c r="CF63" s="762"/>
      <c r="CG63" s="763"/>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1"/>
      <c r="DW63" s="762"/>
      <c r="DX63" s="762"/>
      <c r="DY63" s="762"/>
      <c r="DZ63" s="76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1"/>
      <c r="BT64" s="762"/>
      <c r="BU64" s="762"/>
      <c r="BV64" s="762"/>
      <c r="BW64" s="762"/>
      <c r="BX64" s="762"/>
      <c r="BY64" s="762"/>
      <c r="BZ64" s="762"/>
      <c r="CA64" s="762"/>
      <c r="CB64" s="762"/>
      <c r="CC64" s="762"/>
      <c r="CD64" s="762"/>
      <c r="CE64" s="762"/>
      <c r="CF64" s="762"/>
      <c r="CG64" s="763"/>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1"/>
      <c r="DW64" s="762"/>
      <c r="DX64" s="762"/>
      <c r="DY64" s="762"/>
      <c r="DZ64" s="767"/>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1"/>
      <c r="BT65" s="762"/>
      <c r="BU65" s="762"/>
      <c r="BV65" s="762"/>
      <c r="BW65" s="762"/>
      <c r="BX65" s="762"/>
      <c r="BY65" s="762"/>
      <c r="BZ65" s="762"/>
      <c r="CA65" s="762"/>
      <c r="CB65" s="762"/>
      <c r="CC65" s="762"/>
      <c r="CD65" s="762"/>
      <c r="CE65" s="762"/>
      <c r="CF65" s="762"/>
      <c r="CG65" s="763"/>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1"/>
      <c r="DW65" s="762"/>
      <c r="DX65" s="762"/>
      <c r="DY65" s="762"/>
      <c r="DZ65" s="767"/>
      <c r="EA65" s="224"/>
    </row>
    <row r="66" spans="1:131" ht="26.25" customHeight="1" x14ac:dyDescent="0.15">
      <c r="A66" s="715" t="s">
        <v>416</v>
      </c>
      <c r="B66" s="716"/>
      <c r="C66" s="716"/>
      <c r="D66" s="716"/>
      <c r="E66" s="716"/>
      <c r="F66" s="716"/>
      <c r="G66" s="716"/>
      <c r="H66" s="716"/>
      <c r="I66" s="716"/>
      <c r="J66" s="716"/>
      <c r="K66" s="716"/>
      <c r="L66" s="716"/>
      <c r="M66" s="716"/>
      <c r="N66" s="716"/>
      <c r="O66" s="716"/>
      <c r="P66" s="717"/>
      <c r="Q66" s="721" t="s">
        <v>396</v>
      </c>
      <c r="R66" s="722"/>
      <c r="S66" s="722"/>
      <c r="T66" s="722"/>
      <c r="U66" s="723"/>
      <c r="V66" s="721" t="s">
        <v>397</v>
      </c>
      <c r="W66" s="722"/>
      <c r="X66" s="722"/>
      <c r="Y66" s="722"/>
      <c r="Z66" s="723"/>
      <c r="AA66" s="721" t="s">
        <v>398</v>
      </c>
      <c r="AB66" s="722"/>
      <c r="AC66" s="722"/>
      <c r="AD66" s="722"/>
      <c r="AE66" s="723"/>
      <c r="AF66" s="842" t="s">
        <v>417</v>
      </c>
      <c r="AG66" s="803"/>
      <c r="AH66" s="803"/>
      <c r="AI66" s="803"/>
      <c r="AJ66" s="843"/>
      <c r="AK66" s="721" t="s">
        <v>400</v>
      </c>
      <c r="AL66" s="716"/>
      <c r="AM66" s="716"/>
      <c r="AN66" s="716"/>
      <c r="AO66" s="717"/>
      <c r="AP66" s="721" t="s">
        <v>401</v>
      </c>
      <c r="AQ66" s="722"/>
      <c r="AR66" s="722"/>
      <c r="AS66" s="722"/>
      <c r="AT66" s="723"/>
      <c r="AU66" s="721" t="s">
        <v>418</v>
      </c>
      <c r="AV66" s="722"/>
      <c r="AW66" s="722"/>
      <c r="AX66" s="722"/>
      <c r="AY66" s="723"/>
      <c r="AZ66" s="721" t="s">
        <v>380</v>
      </c>
      <c r="BA66" s="722"/>
      <c r="BB66" s="722"/>
      <c r="BC66" s="722"/>
      <c r="BD66" s="728"/>
      <c r="BE66" s="235"/>
      <c r="BF66" s="235"/>
      <c r="BG66" s="235"/>
      <c r="BH66" s="235"/>
      <c r="BI66" s="235"/>
      <c r="BJ66" s="235"/>
      <c r="BK66" s="235"/>
      <c r="BL66" s="235"/>
      <c r="BM66" s="235"/>
      <c r="BN66" s="235"/>
      <c r="BO66" s="235"/>
      <c r="BP66" s="235"/>
      <c r="BQ66" s="232">
        <v>60</v>
      </c>
      <c r="BR66" s="237"/>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8"/>
      <c r="B67" s="719"/>
      <c r="C67" s="719"/>
      <c r="D67" s="719"/>
      <c r="E67" s="719"/>
      <c r="F67" s="719"/>
      <c r="G67" s="719"/>
      <c r="H67" s="719"/>
      <c r="I67" s="719"/>
      <c r="J67" s="719"/>
      <c r="K67" s="719"/>
      <c r="L67" s="719"/>
      <c r="M67" s="719"/>
      <c r="N67" s="719"/>
      <c r="O67" s="719"/>
      <c r="P67" s="720"/>
      <c r="Q67" s="724"/>
      <c r="R67" s="725"/>
      <c r="S67" s="725"/>
      <c r="T67" s="725"/>
      <c r="U67" s="726"/>
      <c r="V67" s="724"/>
      <c r="W67" s="725"/>
      <c r="X67" s="725"/>
      <c r="Y67" s="725"/>
      <c r="Z67" s="726"/>
      <c r="AA67" s="724"/>
      <c r="AB67" s="725"/>
      <c r="AC67" s="725"/>
      <c r="AD67" s="725"/>
      <c r="AE67" s="726"/>
      <c r="AF67" s="844"/>
      <c r="AG67" s="806"/>
      <c r="AH67" s="806"/>
      <c r="AI67" s="806"/>
      <c r="AJ67" s="845"/>
      <c r="AK67" s="846"/>
      <c r="AL67" s="719"/>
      <c r="AM67" s="719"/>
      <c r="AN67" s="719"/>
      <c r="AO67" s="720"/>
      <c r="AP67" s="724"/>
      <c r="AQ67" s="725"/>
      <c r="AR67" s="725"/>
      <c r="AS67" s="725"/>
      <c r="AT67" s="726"/>
      <c r="AU67" s="724"/>
      <c r="AV67" s="725"/>
      <c r="AW67" s="725"/>
      <c r="AX67" s="725"/>
      <c r="AY67" s="726"/>
      <c r="AZ67" s="724"/>
      <c r="BA67" s="725"/>
      <c r="BB67" s="725"/>
      <c r="BC67" s="725"/>
      <c r="BD67" s="730"/>
      <c r="BE67" s="235"/>
      <c r="BF67" s="235"/>
      <c r="BG67" s="235"/>
      <c r="BH67" s="235"/>
      <c r="BI67" s="235"/>
      <c r="BJ67" s="235"/>
      <c r="BK67" s="235"/>
      <c r="BL67" s="235"/>
      <c r="BM67" s="235"/>
      <c r="BN67" s="235"/>
      <c r="BO67" s="235"/>
      <c r="BP67" s="235"/>
      <c r="BQ67" s="232">
        <v>61</v>
      </c>
      <c r="BR67" s="237"/>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0">
        <v>1</v>
      </c>
      <c r="B68" s="857" t="s">
        <v>582</v>
      </c>
      <c r="C68" s="858"/>
      <c r="D68" s="858"/>
      <c r="E68" s="858"/>
      <c r="F68" s="858"/>
      <c r="G68" s="858"/>
      <c r="H68" s="858"/>
      <c r="I68" s="858"/>
      <c r="J68" s="858"/>
      <c r="K68" s="858"/>
      <c r="L68" s="858"/>
      <c r="M68" s="858"/>
      <c r="N68" s="858"/>
      <c r="O68" s="858"/>
      <c r="P68" s="859"/>
      <c r="Q68" s="860">
        <v>1279</v>
      </c>
      <c r="R68" s="854"/>
      <c r="S68" s="854"/>
      <c r="T68" s="854"/>
      <c r="U68" s="854"/>
      <c r="V68" s="854">
        <v>1243</v>
      </c>
      <c r="W68" s="854"/>
      <c r="X68" s="854"/>
      <c r="Y68" s="854"/>
      <c r="Z68" s="854"/>
      <c r="AA68" s="854">
        <v>36</v>
      </c>
      <c r="AB68" s="854"/>
      <c r="AC68" s="854"/>
      <c r="AD68" s="854"/>
      <c r="AE68" s="854"/>
      <c r="AF68" s="854">
        <v>36</v>
      </c>
      <c r="AG68" s="854"/>
      <c r="AH68" s="854"/>
      <c r="AI68" s="854"/>
      <c r="AJ68" s="854"/>
      <c r="AK68" s="854">
        <v>1</v>
      </c>
      <c r="AL68" s="854"/>
      <c r="AM68" s="854"/>
      <c r="AN68" s="854"/>
      <c r="AO68" s="854"/>
      <c r="AP68" s="854">
        <v>28</v>
      </c>
      <c r="AQ68" s="854"/>
      <c r="AR68" s="854"/>
      <c r="AS68" s="854"/>
      <c r="AT68" s="854"/>
      <c r="AU68" s="854">
        <v>7</v>
      </c>
      <c r="AV68" s="854"/>
      <c r="AW68" s="854"/>
      <c r="AX68" s="854"/>
      <c r="AY68" s="854"/>
      <c r="AZ68" s="855"/>
      <c r="BA68" s="855"/>
      <c r="BB68" s="855"/>
      <c r="BC68" s="855"/>
      <c r="BD68" s="856"/>
      <c r="BE68" s="235"/>
      <c r="BF68" s="235"/>
      <c r="BG68" s="235"/>
      <c r="BH68" s="235"/>
      <c r="BI68" s="235"/>
      <c r="BJ68" s="235"/>
      <c r="BK68" s="235"/>
      <c r="BL68" s="235"/>
      <c r="BM68" s="235"/>
      <c r="BN68" s="235"/>
      <c r="BO68" s="235"/>
      <c r="BP68" s="235"/>
      <c r="BQ68" s="232">
        <v>62</v>
      </c>
      <c r="BR68" s="237"/>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2">
        <v>2</v>
      </c>
      <c r="B69" s="861" t="s">
        <v>583</v>
      </c>
      <c r="C69" s="862"/>
      <c r="D69" s="862"/>
      <c r="E69" s="862"/>
      <c r="F69" s="862"/>
      <c r="G69" s="862"/>
      <c r="H69" s="862"/>
      <c r="I69" s="862"/>
      <c r="J69" s="862"/>
      <c r="K69" s="862"/>
      <c r="L69" s="862"/>
      <c r="M69" s="862"/>
      <c r="N69" s="862"/>
      <c r="O69" s="862"/>
      <c r="P69" s="863"/>
      <c r="Q69" s="864">
        <v>112</v>
      </c>
      <c r="R69" s="818"/>
      <c r="S69" s="818"/>
      <c r="T69" s="818"/>
      <c r="U69" s="818"/>
      <c r="V69" s="818">
        <v>107</v>
      </c>
      <c r="W69" s="818"/>
      <c r="X69" s="818"/>
      <c r="Y69" s="818"/>
      <c r="Z69" s="818"/>
      <c r="AA69" s="818">
        <v>5</v>
      </c>
      <c r="AB69" s="818"/>
      <c r="AC69" s="818"/>
      <c r="AD69" s="818"/>
      <c r="AE69" s="818"/>
      <c r="AF69" s="818">
        <v>5</v>
      </c>
      <c r="AG69" s="818"/>
      <c r="AH69" s="818"/>
      <c r="AI69" s="818"/>
      <c r="AJ69" s="818"/>
      <c r="AK69" s="818">
        <v>6</v>
      </c>
      <c r="AL69" s="818"/>
      <c r="AM69" s="818"/>
      <c r="AN69" s="818"/>
      <c r="AO69" s="818"/>
      <c r="AP69" s="818" t="s">
        <v>581</v>
      </c>
      <c r="AQ69" s="818"/>
      <c r="AR69" s="818"/>
      <c r="AS69" s="818"/>
      <c r="AT69" s="818"/>
      <c r="AU69" s="818" t="s">
        <v>581</v>
      </c>
      <c r="AV69" s="818"/>
      <c r="AW69" s="818"/>
      <c r="AX69" s="818"/>
      <c r="AY69" s="818"/>
      <c r="AZ69" s="820"/>
      <c r="BA69" s="820"/>
      <c r="BB69" s="820"/>
      <c r="BC69" s="820"/>
      <c r="BD69" s="821"/>
      <c r="BE69" s="235"/>
      <c r="BF69" s="235"/>
      <c r="BG69" s="235"/>
      <c r="BH69" s="235"/>
      <c r="BI69" s="235"/>
      <c r="BJ69" s="235"/>
      <c r="BK69" s="235"/>
      <c r="BL69" s="235"/>
      <c r="BM69" s="235"/>
      <c r="BN69" s="235"/>
      <c r="BO69" s="235"/>
      <c r="BP69" s="235"/>
      <c r="BQ69" s="232">
        <v>63</v>
      </c>
      <c r="BR69" s="237"/>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2">
        <v>3</v>
      </c>
      <c r="B70" s="861" t="s">
        <v>584</v>
      </c>
      <c r="C70" s="862"/>
      <c r="D70" s="862"/>
      <c r="E70" s="862"/>
      <c r="F70" s="862"/>
      <c r="G70" s="862"/>
      <c r="H70" s="862"/>
      <c r="I70" s="862"/>
      <c r="J70" s="862"/>
      <c r="K70" s="862"/>
      <c r="L70" s="862"/>
      <c r="M70" s="862"/>
      <c r="N70" s="862"/>
      <c r="O70" s="862"/>
      <c r="P70" s="863"/>
      <c r="Q70" s="864">
        <v>165450</v>
      </c>
      <c r="R70" s="818"/>
      <c r="S70" s="818"/>
      <c r="T70" s="818"/>
      <c r="U70" s="818"/>
      <c r="V70" s="818">
        <v>160836</v>
      </c>
      <c r="W70" s="818"/>
      <c r="X70" s="818"/>
      <c r="Y70" s="818"/>
      <c r="Z70" s="818"/>
      <c r="AA70" s="818">
        <v>4614</v>
      </c>
      <c r="AB70" s="818"/>
      <c r="AC70" s="818"/>
      <c r="AD70" s="818"/>
      <c r="AE70" s="818"/>
      <c r="AF70" s="818">
        <v>4614</v>
      </c>
      <c r="AG70" s="818"/>
      <c r="AH70" s="818"/>
      <c r="AI70" s="818"/>
      <c r="AJ70" s="818"/>
      <c r="AK70" s="818">
        <v>1067</v>
      </c>
      <c r="AL70" s="818"/>
      <c r="AM70" s="818"/>
      <c r="AN70" s="818"/>
      <c r="AO70" s="818"/>
      <c r="AP70" s="818" t="s">
        <v>581</v>
      </c>
      <c r="AQ70" s="818"/>
      <c r="AR70" s="818"/>
      <c r="AS70" s="818"/>
      <c r="AT70" s="818"/>
      <c r="AU70" s="818" t="s">
        <v>581</v>
      </c>
      <c r="AV70" s="818"/>
      <c r="AW70" s="818"/>
      <c r="AX70" s="818"/>
      <c r="AY70" s="818"/>
      <c r="AZ70" s="820"/>
      <c r="BA70" s="820"/>
      <c r="BB70" s="820"/>
      <c r="BC70" s="820"/>
      <c r="BD70" s="821"/>
      <c r="BE70" s="235"/>
      <c r="BF70" s="235"/>
      <c r="BG70" s="235"/>
      <c r="BH70" s="235"/>
      <c r="BI70" s="235"/>
      <c r="BJ70" s="235"/>
      <c r="BK70" s="235"/>
      <c r="BL70" s="235"/>
      <c r="BM70" s="235"/>
      <c r="BN70" s="235"/>
      <c r="BO70" s="235"/>
      <c r="BP70" s="235"/>
      <c r="BQ70" s="232">
        <v>64</v>
      </c>
      <c r="BR70" s="237"/>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2">
        <v>4</v>
      </c>
      <c r="B71" s="861" t="s">
        <v>585</v>
      </c>
      <c r="C71" s="862"/>
      <c r="D71" s="862"/>
      <c r="E71" s="862"/>
      <c r="F71" s="862"/>
      <c r="G71" s="862"/>
      <c r="H71" s="862"/>
      <c r="I71" s="862"/>
      <c r="J71" s="862"/>
      <c r="K71" s="862"/>
      <c r="L71" s="862"/>
      <c r="M71" s="862"/>
      <c r="N71" s="862"/>
      <c r="O71" s="862"/>
      <c r="P71" s="863"/>
      <c r="Q71" s="864">
        <v>22</v>
      </c>
      <c r="R71" s="818"/>
      <c r="S71" s="818"/>
      <c r="T71" s="818"/>
      <c r="U71" s="818"/>
      <c r="V71" s="818">
        <v>18</v>
      </c>
      <c r="W71" s="818"/>
      <c r="X71" s="818"/>
      <c r="Y71" s="818"/>
      <c r="Z71" s="818"/>
      <c r="AA71" s="818">
        <v>3</v>
      </c>
      <c r="AB71" s="818"/>
      <c r="AC71" s="818"/>
      <c r="AD71" s="818"/>
      <c r="AE71" s="818"/>
      <c r="AF71" s="818">
        <v>3</v>
      </c>
      <c r="AG71" s="818"/>
      <c r="AH71" s="818"/>
      <c r="AI71" s="818"/>
      <c r="AJ71" s="818"/>
      <c r="AK71" s="818" t="s">
        <v>581</v>
      </c>
      <c r="AL71" s="818"/>
      <c r="AM71" s="818"/>
      <c r="AN71" s="818"/>
      <c r="AO71" s="818"/>
      <c r="AP71" s="818" t="s">
        <v>581</v>
      </c>
      <c r="AQ71" s="818"/>
      <c r="AR71" s="818"/>
      <c r="AS71" s="818"/>
      <c r="AT71" s="818"/>
      <c r="AU71" s="818" t="s">
        <v>581</v>
      </c>
      <c r="AV71" s="818"/>
      <c r="AW71" s="818"/>
      <c r="AX71" s="818"/>
      <c r="AY71" s="818"/>
      <c r="AZ71" s="820"/>
      <c r="BA71" s="820"/>
      <c r="BB71" s="820"/>
      <c r="BC71" s="820"/>
      <c r="BD71" s="821"/>
      <c r="BE71" s="235"/>
      <c r="BF71" s="235"/>
      <c r="BG71" s="235"/>
      <c r="BH71" s="235"/>
      <c r="BI71" s="235"/>
      <c r="BJ71" s="235"/>
      <c r="BK71" s="235"/>
      <c r="BL71" s="235"/>
      <c r="BM71" s="235"/>
      <c r="BN71" s="235"/>
      <c r="BO71" s="235"/>
      <c r="BP71" s="235"/>
      <c r="BQ71" s="232">
        <v>65</v>
      </c>
      <c r="BR71" s="237"/>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2">
        <v>5</v>
      </c>
      <c r="B72" s="861"/>
      <c r="C72" s="862"/>
      <c r="D72" s="862"/>
      <c r="E72" s="862"/>
      <c r="F72" s="862"/>
      <c r="G72" s="862"/>
      <c r="H72" s="862"/>
      <c r="I72" s="862"/>
      <c r="J72" s="862"/>
      <c r="K72" s="862"/>
      <c r="L72" s="862"/>
      <c r="M72" s="862"/>
      <c r="N72" s="862"/>
      <c r="O72" s="862"/>
      <c r="P72" s="863"/>
      <c r="Q72" s="864"/>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20"/>
      <c r="BA72" s="820"/>
      <c r="BB72" s="820"/>
      <c r="BC72" s="820"/>
      <c r="BD72" s="821"/>
      <c r="BE72" s="235"/>
      <c r="BF72" s="235"/>
      <c r="BG72" s="235"/>
      <c r="BH72" s="235"/>
      <c r="BI72" s="235"/>
      <c r="BJ72" s="235"/>
      <c r="BK72" s="235"/>
      <c r="BL72" s="235"/>
      <c r="BM72" s="235"/>
      <c r="BN72" s="235"/>
      <c r="BO72" s="235"/>
      <c r="BP72" s="235"/>
      <c r="BQ72" s="232">
        <v>66</v>
      </c>
      <c r="BR72" s="237"/>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2">
        <v>6</v>
      </c>
      <c r="B73" s="861"/>
      <c r="C73" s="862"/>
      <c r="D73" s="862"/>
      <c r="E73" s="862"/>
      <c r="F73" s="862"/>
      <c r="G73" s="862"/>
      <c r="H73" s="862"/>
      <c r="I73" s="862"/>
      <c r="J73" s="862"/>
      <c r="K73" s="862"/>
      <c r="L73" s="862"/>
      <c r="M73" s="862"/>
      <c r="N73" s="862"/>
      <c r="O73" s="862"/>
      <c r="P73" s="863"/>
      <c r="Q73" s="864"/>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20"/>
      <c r="BA73" s="820"/>
      <c r="BB73" s="820"/>
      <c r="BC73" s="820"/>
      <c r="BD73" s="821"/>
      <c r="BE73" s="235"/>
      <c r="BF73" s="235"/>
      <c r="BG73" s="235"/>
      <c r="BH73" s="235"/>
      <c r="BI73" s="235"/>
      <c r="BJ73" s="235"/>
      <c r="BK73" s="235"/>
      <c r="BL73" s="235"/>
      <c r="BM73" s="235"/>
      <c r="BN73" s="235"/>
      <c r="BO73" s="235"/>
      <c r="BP73" s="235"/>
      <c r="BQ73" s="232">
        <v>67</v>
      </c>
      <c r="BR73" s="237"/>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2">
        <v>7</v>
      </c>
      <c r="B74" s="861"/>
      <c r="C74" s="862"/>
      <c r="D74" s="862"/>
      <c r="E74" s="862"/>
      <c r="F74" s="862"/>
      <c r="G74" s="862"/>
      <c r="H74" s="862"/>
      <c r="I74" s="862"/>
      <c r="J74" s="862"/>
      <c r="K74" s="862"/>
      <c r="L74" s="862"/>
      <c r="M74" s="862"/>
      <c r="N74" s="862"/>
      <c r="O74" s="862"/>
      <c r="P74" s="863"/>
      <c r="Q74" s="864"/>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20"/>
      <c r="BA74" s="820"/>
      <c r="BB74" s="820"/>
      <c r="BC74" s="820"/>
      <c r="BD74" s="821"/>
      <c r="BE74" s="235"/>
      <c r="BF74" s="235"/>
      <c r="BG74" s="235"/>
      <c r="BH74" s="235"/>
      <c r="BI74" s="235"/>
      <c r="BJ74" s="235"/>
      <c r="BK74" s="235"/>
      <c r="BL74" s="235"/>
      <c r="BM74" s="235"/>
      <c r="BN74" s="235"/>
      <c r="BO74" s="235"/>
      <c r="BP74" s="235"/>
      <c r="BQ74" s="232">
        <v>68</v>
      </c>
      <c r="BR74" s="237"/>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2">
        <v>8</v>
      </c>
      <c r="B75" s="861"/>
      <c r="C75" s="862"/>
      <c r="D75" s="862"/>
      <c r="E75" s="862"/>
      <c r="F75" s="862"/>
      <c r="G75" s="862"/>
      <c r="H75" s="862"/>
      <c r="I75" s="862"/>
      <c r="J75" s="862"/>
      <c r="K75" s="862"/>
      <c r="L75" s="862"/>
      <c r="M75" s="862"/>
      <c r="N75" s="862"/>
      <c r="O75" s="862"/>
      <c r="P75" s="863"/>
      <c r="Q75" s="865"/>
      <c r="R75" s="866"/>
      <c r="S75" s="866"/>
      <c r="T75" s="866"/>
      <c r="U75" s="822"/>
      <c r="V75" s="867"/>
      <c r="W75" s="866"/>
      <c r="X75" s="866"/>
      <c r="Y75" s="866"/>
      <c r="Z75" s="822"/>
      <c r="AA75" s="867"/>
      <c r="AB75" s="866"/>
      <c r="AC75" s="866"/>
      <c r="AD75" s="866"/>
      <c r="AE75" s="822"/>
      <c r="AF75" s="867"/>
      <c r="AG75" s="866"/>
      <c r="AH75" s="866"/>
      <c r="AI75" s="866"/>
      <c r="AJ75" s="822"/>
      <c r="AK75" s="867"/>
      <c r="AL75" s="866"/>
      <c r="AM75" s="866"/>
      <c r="AN75" s="866"/>
      <c r="AO75" s="822"/>
      <c r="AP75" s="867"/>
      <c r="AQ75" s="866"/>
      <c r="AR75" s="866"/>
      <c r="AS75" s="866"/>
      <c r="AT75" s="822"/>
      <c r="AU75" s="867"/>
      <c r="AV75" s="866"/>
      <c r="AW75" s="866"/>
      <c r="AX75" s="866"/>
      <c r="AY75" s="822"/>
      <c r="AZ75" s="820"/>
      <c r="BA75" s="820"/>
      <c r="BB75" s="820"/>
      <c r="BC75" s="820"/>
      <c r="BD75" s="821"/>
      <c r="BE75" s="235"/>
      <c r="BF75" s="235"/>
      <c r="BG75" s="235"/>
      <c r="BH75" s="235"/>
      <c r="BI75" s="235"/>
      <c r="BJ75" s="235"/>
      <c r="BK75" s="235"/>
      <c r="BL75" s="235"/>
      <c r="BM75" s="235"/>
      <c r="BN75" s="235"/>
      <c r="BO75" s="235"/>
      <c r="BP75" s="235"/>
      <c r="BQ75" s="232">
        <v>69</v>
      </c>
      <c r="BR75" s="237"/>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2">
        <v>9</v>
      </c>
      <c r="B76" s="861"/>
      <c r="C76" s="862"/>
      <c r="D76" s="862"/>
      <c r="E76" s="862"/>
      <c r="F76" s="862"/>
      <c r="G76" s="862"/>
      <c r="H76" s="862"/>
      <c r="I76" s="862"/>
      <c r="J76" s="862"/>
      <c r="K76" s="862"/>
      <c r="L76" s="862"/>
      <c r="M76" s="862"/>
      <c r="N76" s="862"/>
      <c r="O76" s="862"/>
      <c r="P76" s="863"/>
      <c r="Q76" s="865"/>
      <c r="R76" s="866"/>
      <c r="S76" s="866"/>
      <c r="T76" s="866"/>
      <c r="U76" s="822"/>
      <c r="V76" s="867"/>
      <c r="W76" s="866"/>
      <c r="X76" s="866"/>
      <c r="Y76" s="866"/>
      <c r="Z76" s="822"/>
      <c r="AA76" s="867"/>
      <c r="AB76" s="866"/>
      <c r="AC76" s="866"/>
      <c r="AD76" s="866"/>
      <c r="AE76" s="822"/>
      <c r="AF76" s="867"/>
      <c r="AG76" s="866"/>
      <c r="AH76" s="866"/>
      <c r="AI76" s="866"/>
      <c r="AJ76" s="822"/>
      <c r="AK76" s="867"/>
      <c r="AL76" s="866"/>
      <c r="AM76" s="866"/>
      <c r="AN76" s="866"/>
      <c r="AO76" s="822"/>
      <c r="AP76" s="867"/>
      <c r="AQ76" s="866"/>
      <c r="AR76" s="866"/>
      <c r="AS76" s="866"/>
      <c r="AT76" s="822"/>
      <c r="AU76" s="867"/>
      <c r="AV76" s="866"/>
      <c r="AW76" s="866"/>
      <c r="AX76" s="866"/>
      <c r="AY76" s="822"/>
      <c r="AZ76" s="820"/>
      <c r="BA76" s="820"/>
      <c r="BB76" s="820"/>
      <c r="BC76" s="820"/>
      <c r="BD76" s="821"/>
      <c r="BE76" s="235"/>
      <c r="BF76" s="235"/>
      <c r="BG76" s="235"/>
      <c r="BH76" s="235"/>
      <c r="BI76" s="235"/>
      <c r="BJ76" s="235"/>
      <c r="BK76" s="235"/>
      <c r="BL76" s="235"/>
      <c r="BM76" s="235"/>
      <c r="BN76" s="235"/>
      <c r="BO76" s="235"/>
      <c r="BP76" s="235"/>
      <c r="BQ76" s="232">
        <v>70</v>
      </c>
      <c r="BR76" s="237"/>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2">
        <v>10</v>
      </c>
      <c r="B77" s="861"/>
      <c r="C77" s="862"/>
      <c r="D77" s="862"/>
      <c r="E77" s="862"/>
      <c r="F77" s="862"/>
      <c r="G77" s="862"/>
      <c r="H77" s="862"/>
      <c r="I77" s="862"/>
      <c r="J77" s="862"/>
      <c r="K77" s="862"/>
      <c r="L77" s="862"/>
      <c r="M77" s="862"/>
      <c r="N77" s="862"/>
      <c r="O77" s="862"/>
      <c r="P77" s="863"/>
      <c r="Q77" s="865"/>
      <c r="R77" s="866"/>
      <c r="S77" s="866"/>
      <c r="T77" s="866"/>
      <c r="U77" s="822"/>
      <c r="V77" s="867"/>
      <c r="W77" s="866"/>
      <c r="X77" s="866"/>
      <c r="Y77" s="866"/>
      <c r="Z77" s="822"/>
      <c r="AA77" s="867"/>
      <c r="AB77" s="866"/>
      <c r="AC77" s="866"/>
      <c r="AD77" s="866"/>
      <c r="AE77" s="822"/>
      <c r="AF77" s="867"/>
      <c r="AG77" s="866"/>
      <c r="AH77" s="866"/>
      <c r="AI77" s="866"/>
      <c r="AJ77" s="822"/>
      <c r="AK77" s="867"/>
      <c r="AL77" s="866"/>
      <c r="AM77" s="866"/>
      <c r="AN77" s="866"/>
      <c r="AO77" s="822"/>
      <c r="AP77" s="867"/>
      <c r="AQ77" s="866"/>
      <c r="AR77" s="866"/>
      <c r="AS77" s="866"/>
      <c r="AT77" s="822"/>
      <c r="AU77" s="867"/>
      <c r="AV77" s="866"/>
      <c r="AW77" s="866"/>
      <c r="AX77" s="866"/>
      <c r="AY77" s="822"/>
      <c r="AZ77" s="820"/>
      <c r="BA77" s="820"/>
      <c r="BB77" s="820"/>
      <c r="BC77" s="820"/>
      <c r="BD77" s="821"/>
      <c r="BE77" s="235"/>
      <c r="BF77" s="235"/>
      <c r="BG77" s="235"/>
      <c r="BH77" s="235"/>
      <c r="BI77" s="235"/>
      <c r="BJ77" s="235"/>
      <c r="BK77" s="235"/>
      <c r="BL77" s="235"/>
      <c r="BM77" s="235"/>
      <c r="BN77" s="235"/>
      <c r="BO77" s="235"/>
      <c r="BP77" s="235"/>
      <c r="BQ77" s="232">
        <v>71</v>
      </c>
      <c r="BR77" s="237"/>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2">
        <v>11</v>
      </c>
      <c r="B78" s="861"/>
      <c r="C78" s="862"/>
      <c r="D78" s="862"/>
      <c r="E78" s="862"/>
      <c r="F78" s="862"/>
      <c r="G78" s="862"/>
      <c r="H78" s="862"/>
      <c r="I78" s="862"/>
      <c r="J78" s="862"/>
      <c r="K78" s="862"/>
      <c r="L78" s="862"/>
      <c r="M78" s="862"/>
      <c r="N78" s="862"/>
      <c r="O78" s="862"/>
      <c r="P78" s="863"/>
      <c r="Q78" s="864"/>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5"/>
      <c r="BF78" s="235"/>
      <c r="BG78" s="235"/>
      <c r="BH78" s="235"/>
      <c r="BI78" s="235"/>
      <c r="BJ78" s="224"/>
      <c r="BK78" s="224"/>
      <c r="BL78" s="224"/>
      <c r="BM78" s="224"/>
      <c r="BN78" s="224"/>
      <c r="BO78" s="235"/>
      <c r="BP78" s="235"/>
      <c r="BQ78" s="232">
        <v>72</v>
      </c>
      <c r="BR78" s="237"/>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2">
        <v>12</v>
      </c>
      <c r="B79" s="861"/>
      <c r="C79" s="862"/>
      <c r="D79" s="862"/>
      <c r="E79" s="862"/>
      <c r="F79" s="862"/>
      <c r="G79" s="862"/>
      <c r="H79" s="862"/>
      <c r="I79" s="862"/>
      <c r="J79" s="862"/>
      <c r="K79" s="862"/>
      <c r="L79" s="862"/>
      <c r="M79" s="862"/>
      <c r="N79" s="862"/>
      <c r="O79" s="862"/>
      <c r="P79" s="863"/>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5"/>
      <c r="BF79" s="235"/>
      <c r="BG79" s="235"/>
      <c r="BH79" s="235"/>
      <c r="BI79" s="235"/>
      <c r="BJ79" s="224"/>
      <c r="BK79" s="224"/>
      <c r="BL79" s="224"/>
      <c r="BM79" s="224"/>
      <c r="BN79" s="224"/>
      <c r="BO79" s="235"/>
      <c r="BP79" s="235"/>
      <c r="BQ79" s="232">
        <v>73</v>
      </c>
      <c r="BR79" s="237"/>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2">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5"/>
      <c r="BF80" s="235"/>
      <c r="BG80" s="235"/>
      <c r="BH80" s="235"/>
      <c r="BI80" s="235"/>
      <c r="BJ80" s="235"/>
      <c r="BK80" s="235"/>
      <c r="BL80" s="235"/>
      <c r="BM80" s="235"/>
      <c r="BN80" s="235"/>
      <c r="BO80" s="235"/>
      <c r="BP80" s="235"/>
      <c r="BQ80" s="232">
        <v>74</v>
      </c>
      <c r="BR80" s="237"/>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2">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5"/>
      <c r="BF81" s="235"/>
      <c r="BG81" s="235"/>
      <c r="BH81" s="235"/>
      <c r="BI81" s="235"/>
      <c r="BJ81" s="235"/>
      <c r="BK81" s="235"/>
      <c r="BL81" s="235"/>
      <c r="BM81" s="235"/>
      <c r="BN81" s="235"/>
      <c r="BO81" s="235"/>
      <c r="BP81" s="235"/>
      <c r="BQ81" s="232">
        <v>75</v>
      </c>
      <c r="BR81" s="237"/>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2">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5"/>
      <c r="BF82" s="235"/>
      <c r="BG82" s="235"/>
      <c r="BH82" s="235"/>
      <c r="BI82" s="235"/>
      <c r="BJ82" s="235"/>
      <c r="BK82" s="235"/>
      <c r="BL82" s="235"/>
      <c r="BM82" s="235"/>
      <c r="BN82" s="235"/>
      <c r="BO82" s="235"/>
      <c r="BP82" s="235"/>
      <c r="BQ82" s="232">
        <v>76</v>
      </c>
      <c r="BR82" s="237"/>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2">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5"/>
      <c r="BF83" s="235"/>
      <c r="BG83" s="235"/>
      <c r="BH83" s="235"/>
      <c r="BI83" s="235"/>
      <c r="BJ83" s="235"/>
      <c r="BK83" s="235"/>
      <c r="BL83" s="235"/>
      <c r="BM83" s="235"/>
      <c r="BN83" s="235"/>
      <c r="BO83" s="235"/>
      <c r="BP83" s="235"/>
      <c r="BQ83" s="232">
        <v>77</v>
      </c>
      <c r="BR83" s="237"/>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2">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5"/>
      <c r="BF84" s="235"/>
      <c r="BG84" s="235"/>
      <c r="BH84" s="235"/>
      <c r="BI84" s="235"/>
      <c r="BJ84" s="235"/>
      <c r="BK84" s="235"/>
      <c r="BL84" s="235"/>
      <c r="BM84" s="235"/>
      <c r="BN84" s="235"/>
      <c r="BO84" s="235"/>
      <c r="BP84" s="235"/>
      <c r="BQ84" s="232">
        <v>78</v>
      </c>
      <c r="BR84" s="237"/>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2">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5"/>
      <c r="BF85" s="235"/>
      <c r="BG85" s="235"/>
      <c r="BH85" s="235"/>
      <c r="BI85" s="235"/>
      <c r="BJ85" s="235"/>
      <c r="BK85" s="235"/>
      <c r="BL85" s="235"/>
      <c r="BM85" s="235"/>
      <c r="BN85" s="235"/>
      <c r="BO85" s="235"/>
      <c r="BP85" s="235"/>
      <c r="BQ85" s="232">
        <v>79</v>
      </c>
      <c r="BR85" s="237"/>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2">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5"/>
      <c r="BF86" s="235"/>
      <c r="BG86" s="235"/>
      <c r="BH86" s="235"/>
      <c r="BI86" s="235"/>
      <c r="BJ86" s="235"/>
      <c r="BK86" s="235"/>
      <c r="BL86" s="235"/>
      <c r="BM86" s="235"/>
      <c r="BN86" s="235"/>
      <c r="BO86" s="235"/>
      <c r="BP86" s="235"/>
      <c r="BQ86" s="232">
        <v>80</v>
      </c>
      <c r="BR86" s="237"/>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8">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4" t="s">
        <v>392</v>
      </c>
      <c r="B88" s="777" t="s">
        <v>419</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v>4658</v>
      </c>
      <c r="AG88" s="832"/>
      <c r="AH88" s="832"/>
      <c r="AI88" s="832"/>
      <c r="AJ88" s="832"/>
      <c r="AK88" s="829"/>
      <c r="AL88" s="829"/>
      <c r="AM88" s="829"/>
      <c r="AN88" s="829"/>
      <c r="AO88" s="829"/>
      <c r="AP88" s="832">
        <v>28</v>
      </c>
      <c r="AQ88" s="832"/>
      <c r="AR88" s="832"/>
      <c r="AS88" s="832"/>
      <c r="AT88" s="832"/>
      <c r="AU88" s="832">
        <v>7</v>
      </c>
      <c r="AV88" s="832"/>
      <c r="AW88" s="832"/>
      <c r="AX88" s="832"/>
      <c r="AY88" s="832"/>
      <c r="AZ88" s="837"/>
      <c r="BA88" s="837"/>
      <c r="BB88" s="837"/>
      <c r="BC88" s="837"/>
      <c r="BD88" s="838"/>
      <c r="BE88" s="235"/>
      <c r="BF88" s="235"/>
      <c r="BG88" s="235"/>
      <c r="BH88" s="235"/>
      <c r="BI88" s="235"/>
      <c r="BJ88" s="235"/>
      <c r="BK88" s="235"/>
      <c r="BL88" s="235"/>
      <c r="BM88" s="235"/>
      <c r="BN88" s="235"/>
      <c r="BO88" s="235"/>
      <c r="BP88" s="235"/>
      <c r="BQ88" s="232">
        <v>82</v>
      </c>
      <c r="BR88" s="237"/>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777" t="s">
        <v>420</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c r="CS102" s="840"/>
      <c r="CT102" s="840"/>
      <c r="CU102" s="840"/>
      <c r="CV102" s="879"/>
      <c r="CW102" s="878"/>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7"/>
      <c r="DW102" s="778"/>
      <c r="DX102" s="778"/>
      <c r="DY102" s="778"/>
      <c r="DZ102" s="90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3" t="s">
        <v>421</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4" t="s">
        <v>422</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425</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426</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427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428</v>
      </c>
      <c r="AB109" s="881"/>
      <c r="AC109" s="881"/>
      <c r="AD109" s="881"/>
      <c r="AE109" s="882"/>
      <c r="AF109" s="880" t="s">
        <v>429</v>
      </c>
      <c r="AG109" s="881"/>
      <c r="AH109" s="881"/>
      <c r="AI109" s="881"/>
      <c r="AJ109" s="882"/>
      <c r="AK109" s="880" t="s">
        <v>310</v>
      </c>
      <c r="AL109" s="881"/>
      <c r="AM109" s="881"/>
      <c r="AN109" s="881"/>
      <c r="AO109" s="882"/>
      <c r="AP109" s="880" t="s">
        <v>430</v>
      </c>
      <c r="AQ109" s="881"/>
      <c r="AR109" s="881"/>
      <c r="AS109" s="881"/>
      <c r="AT109" s="883"/>
      <c r="AU109" s="900" t="s">
        <v>427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428</v>
      </c>
      <c r="BR109" s="881"/>
      <c r="BS109" s="881"/>
      <c r="BT109" s="881"/>
      <c r="BU109" s="882"/>
      <c r="BV109" s="880" t="s">
        <v>429</v>
      </c>
      <c r="BW109" s="881"/>
      <c r="BX109" s="881"/>
      <c r="BY109" s="881"/>
      <c r="BZ109" s="882"/>
      <c r="CA109" s="880" t="s">
        <v>310</v>
      </c>
      <c r="CB109" s="881"/>
      <c r="CC109" s="881"/>
      <c r="CD109" s="881"/>
      <c r="CE109" s="882"/>
      <c r="CF109" s="901" t="s">
        <v>430</v>
      </c>
      <c r="CG109" s="901"/>
      <c r="CH109" s="901"/>
      <c r="CI109" s="901"/>
      <c r="CJ109" s="901"/>
      <c r="CK109" s="880" t="s">
        <v>431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428</v>
      </c>
      <c r="DH109" s="881"/>
      <c r="DI109" s="881"/>
      <c r="DJ109" s="881"/>
      <c r="DK109" s="882"/>
      <c r="DL109" s="880" t="s">
        <v>429</v>
      </c>
      <c r="DM109" s="881"/>
      <c r="DN109" s="881"/>
      <c r="DO109" s="881"/>
      <c r="DP109" s="882"/>
      <c r="DQ109" s="880" t="s">
        <v>310</v>
      </c>
      <c r="DR109" s="881"/>
      <c r="DS109" s="881"/>
      <c r="DT109" s="881"/>
      <c r="DU109" s="882"/>
      <c r="DV109" s="880" t="s">
        <v>430</v>
      </c>
      <c r="DW109" s="881"/>
      <c r="DX109" s="881"/>
      <c r="DY109" s="881"/>
      <c r="DZ109" s="883"/>
    </row>
    <row r="110" spans="1:131" s="224" customFormat="1" ht="26.25" customHeight="1" x14ac:dyDescent="0.15">
      <c r="A110" s="884" t="s">
        <v>432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770976</v>
      </c>
      <c r="AB110" s="888"/>
      <c r="AC110" s="888"/>
      <c r="AD110" s="888"/>
      <c r="AE110" s="889"/>
      <c r="AF110" s="890">
        <v>819755</v>
      </c>
      <c r="AG110" s="888"/>
      <c r="AH110" s="888"/>
      <c r="AI110" s="888"/>
      <c r="AJ110" s="889"/>
      <c r="AK110" s="890">
        <v>935364</v>
      </c>
      <c r="AL110" s="888"/>
      <c r="AM110" s="888"/>
      <c r="AN110" s="888"/>
      <c r="AO110" s="889"/>
      <c r="AP110" s="891">
        <v>15.7</v>
      </c>
      <c r="AQ110" s="892"/>
      <c r="AR110" s="892"/>
      <c r="AS110" s="892"/>
      <c r="AT110" s="893"/>
      <c r="AU110" s="894" t="s">
        <v>75</v>
      </c>
      <c r="AV110" s="895"/>
      <c r="AW110" s="895"/>
      <c r="AX110" s="895"/>
      <c r="AY110" s="895"/>
      <c r="AZ110" s="917" t="s">
        <v>433</v>
      </c>
      <c r="BA110" s="885"/>
      <c r="BB110" s="885"/>
      <c r="BC110" s="885"/>
      <c r="BD110" s="885"/>
      <c r="BE110" s="885"/>
      <c r="BF110" s="885"/>
      <c r="BG110" s="885"/>
      <c r="BH110" s="885"/>
      <c r="BI110" s="885"/>
      <c r="BJ110" s="885"/>
      <c r="BK110" s="885"/>
      <c r="BL110" s="885"/>
      <c r="BM110" s="885"/>
      <c r="BN110" s="885"/>
      <c r="BO110" s="885"/>
      <c r="BP110" s="886"/>
      <c r="BQ110" s="918">
        <v>9074940</v>
      </c>
      <c r="BR110" s="919"/>
      <c r="BS110" s="919"/>
      <c r="BT110" s="919"/>
      <c r="BU110" s="919"/>
      <c r="BV110" s="919">
        <v>9078181</v>
      </c>
      <c r="BW110" s="919"/>
      <c r="BX110" s="919"/>
      <c r="BY110" s="919"/>
      <c r="BZ110" s="919"/>
      <c r="CA110" s="919">
        <v>8857326</v>
      </c>
      <c r="CB110" s="919"/>
      <c r="CC110" s="919"/>
      <c r="CD110" s="919"/>
      <c r="CE110" s="919"/>
      <c r="CF110" s="932">
        <v>148.69999999999999</v>
      </c>
      <c r="CG110" s="933"/>
      <c r="CH110" s="933"/>
      <c r="CI110" s="933"/>
      <c r="CJ110" s="933"/>
      <c r="CK110" s="934" t="s">
        <v>434</v>
      </c>
      <c r="CL110" s="935"/>
      <c r="CM110" s="917" t="s">
        <v>435</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436</v>
      </c>
      <c r="DH110" s="919"/>
      <c r="DI110" s="919"/>
      <c r="DJ110" s="919"/>
      <c r="DK110" s="919"/>
      <c r="DL110" s="919" t="s">
        <v>437</v>
      </c>
      <c r="DM110" s="919"/>
      <c r="DN110" s="919"/>
      <c r="DO110" s="919"/>
      <c r="DP110" s="919"/>
      <c r="DQ110" s="919" t="s">
        <v>436</v>
      </c>
      <c r="DR110" s="919"/>
      <c r="DS110" s="919"/>
      <c r="DT110" s="919"/>
      <c r="DU110" s="919"/>
      <c r="DV110" s="920" t="s">
        <v>436</v>
      </c>
      <c r="DW110" s="920"/>
      <c r="DX110" s="920"/>
      <c r="DY110" s="920"/>
      <c r="DZ110" s="921"/>
    </row>
    <row r="111" spans="1:131" s="224" customFormat="1" ht="26.25" customHeight="1" x14ac:dyDescent="0.15">
      <c r="A111" s="922" t="s">
        <v>438</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437</v>
      </c>
      <c r="AB111" s="926"/>
      <c r="AC111" s="926"/>
      <c r="AD111" s="926"/>
      <c r="AE111" s="927"/>
      <c r="AF111" s="928" t="s">
        <v>437</v>
      </c>
      <c r="AG111" s="926"/>
      <c r="AH111" s="926"/>
      <c r="AI111" s="926"/>
      <c r="AJ111" s="927"/>
      <c r="AK111" s="928" t="s">
        <v>436</v>
      </c>
      <c r="AL111" s="926"/>
      <c r="AM111" s="926"/>
      <c r="AN111" s="926"/>
      <c r="AO111" s="927"/>
      <c r="AP111" s="929" t="s">
        <v>129</v>
      </c>
      <c r="AQ111" s="930"/>
      <c r="AR111" s="930"/>
      <c r="AS111" s="930"/>
      <c r="AT111" s="931"/>
      <c r="AU111" s="896"/>
      <c r="AV111" s="897"/>
      <c r="AW111" s="897"/>
      <c r="AX111" s="897"/>
      <c r="AY111" s="897"/>
      <c r="AZ111" s="910" t="s">
        <v>439</v>
      </c>
      <c r="BA111" s="911"/>
      <c r="BB111" s="911"/>
      <c r="BC111" s="911"/>
      <c r="BD111" s="911"/>
      <c r="BE111" s="911"/>
      <c r="BF111" s="911"/>
      <c r="BG111" s="911"/>
      <c r="BH111" s="911"/>
      <c r="BI111" s="911"/>
      <c r="BJ111" s="911"/>
      <c r="BK111" s="911"/>
      <c r="BL111" s="911"/>
      <c r="BM111" s="911"/>
      <c r="BN111" s="911"/>
      <c r="BO111" s="911"/>
      <c r="BP111" s="912"/>
      <c r="BQ111" s="913" t="s">
        <v>129</v>
      </c>
      <c r="BR111" s="914"/>
      <c r="BS111" s="914"/>
      <c r="BT111" s="914"/>
      <c r="BU111" s="914"/>
      <c r="BV111" s="914" t="s">
        <v>129</v>
      </c>
      <c r="BW111" s="914"/>
      <c r="BX111" s="914"/>
      <c r="BY111" s="914"/>
      <c r="BZ111" s="914"/>
      <c r="CA111" s="914" t="s">
        <v>129</v>
      </c>
      <c r="CB111" s="914"/>
      <c r="CC111" s="914"/>
      <c r="CD111" s="914"/>
      <c r="CE111" s="914"/>
      <c r="CF111" s="908" t="s">
        <v>436</v>
      </c>
      <c r="CG111" s="909"/>
      <c r="CH111" s="909"/>
      <c r="CI111" s="909"/>
      <c r="CJ111" s="909"/>
      <c r="CK111" s="936"/>
      <c r="CL111" s="937"/>
      <c r="CM111" s="910" t="s">
        <v>440</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129</v>
      </c>
      <c r="DH111" s="914"/>
      <c r="DI111" s="914"/>
      <c r="DJ111" s="914"/>
      <c r="DK111" s="914"/>
      <c r="DL111" s="914" t="s">
        <v>129</v>
      </c>
      <c r="DM111" s="914"/>
      <c r="DN111" s="914"/>
      <c r="DO111" s="914"/>
      <c r="DP111" s="914"/>
      <c r="DQ111" s="914" t="s">
        <v>129</v>
      </c>
      <c r="DR111" s="914"/>
      <c r="DS111" s="914"/>
      <c r="DT111" s="914"/>
      <c r="DU111" s="914"/>
      <c r="DV111" s="915" t="s">
        <v>129</v>
      </c>
      <c r="DW111" s="915"/>
      <c r="DX111" s="915"/>
      <c r="DY111" s="915"/>
      <c r="DZ111" s="916"/>
    </row>
    <row r="112" spans="1:131" s="224" customFormat="1" ht="26.25" customHeight="1" x14ac:dyDescent="0.15">
      <c r="A112" s="940" t="s">
        <v>441</v>
      </c>
      <c r="B112" s="941"/>
      <c r="C112" s="911" t="s">
        <v>442</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436</v>
      </c>
      <c r="AB112" s="947"/>
      <c r="AC112" s="947"/>
      <c r="AD112" s="947"/>
      <c r="AE112" s="948"/>
      <c r="AF112" s="949" t="s">
        <v>129</v>
      </c>
      <c r="AG112" s="947"/>
      <c r="AH112" s="947"/>
      <c r="AI112" s="947"/>
      <c r="AJ112" s="948"/>
      <c r="AK112" s="949" t="s">
        <v>129</v>
      </c>
      <c r="AL112" s="947"/>
      <c r="AM112" s="947"/>
      <c r="AN112" s="947"/>
      <c r="AO112" s="948"/>
      <c r="AP112" s="950" t="s">
        <v>129</v>
      </c>
      <c r="AQ112" s="951"/>
      <c r="AR112" s="951"/>
      <c r="AS112" s="951"/>
      <c r="AT112" s="952"/>
      <c r="AU112" s="896"/>
      <c r="AV112" s="897"/>
      <c r="AW112" s="897"/>
      <c r="AX112" s="897"/>
      <c r="AY112" s="897"/>
      <c r="AZ112" s="910" t="s">
        <v>443</v>
      </c>
      <c r="BA112" s="911"/>
      <c r="BB112" s="911"/>
      <c r="BC112" s="911"/>
      <c r="BD112" s="911"/>
      <c r="BE112" s="911"/>
      <c r="BF112" s="911"/>
      <c r="BG112" s="911"/>
      <c r="BH112" s="911"/>
      <c r="BI112" s="911"/>
      <c r="BJ112" s="911"/>
      <c r="BK112" s="911"/>
      <c r="BL112" s="911"/>
      <c r="BM112" s="911"/>
      <c r="BN112" s="911"/>
      <c r="BO112" s="911"/>
      <c r="BP112" s="912"/>
      <c r="BQ112" s="913">
        <v>1684388</v>
      </c>
      <c r="BR112" s="914"/>
      <c r="BS112" s="914"/>
      <c r="BT112" s="914"/>
      <c r="BU112" s="914"/>
      <c r="BV112" s="914">
        <v>1686108</v>
      </c>
      <c r="BW112" s="914"/>
      <c r="BX112" s="914"/>
      <c r="BY112" s="914"/>
      <c r="BZ112" s="914"/>
      <c r="CA112" s="914">
        <v>1258684</v>
      </c>
      <c r="CB112" s="914"/>
      <c r="CC112" s="914"/>
      <c r="CD112" s="914"/>
      <c r="CE112" s="914"/>
      <c r="CF112" s="908">
        <v>21.1</v>
      </c>
      <c r="CG112" s="909"/>
      <c r="CH112" s="909"/>
      <c r="CI112" s="909"/>
      <c r="CJ112" s="909"/>
      <c r="CK112" s="936"/>
      <c r="CL112" s="937"/>
      <c r="CM112" s="910" t="s">
        <v>444</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436</v>
      </c>
      <c r="DH112" s="914"/>
      <c r="DI112" s="914"/>
      <c r="DJ112" s="914"/>
      <c r="DK112" s="914"/>
      <c r="DL112" s="914" t="s">
        <v>129</v>
      </c>
      <c r="DM112" s="914"/>
      <c r="DN112" s="914"/>
      <c r="DO112" s="914"/>
      <c r="DP112" s="914"/>
      <c r="DQ112" s="914" t="s">
        <v>436</v>
      </c>
      <c r="DR112" s="914"/>
      <c r="DS112" s="914"/>
      <c r="DT112" s="914"/>
      <c r="DU112" s="914"/>
      <c r="DV112" s="915" t="s">
        <v>129</v>
      </c>
      <c r="DW112" s="915"/>
      <c r="DX112" s="915"/>
      <c r="DY112" s="915"/>
      <c r="DZ112" s="916"/>
    </row>
    <row r="113" spans="1:130" s="224" customFormat="1" ht="26.25" customHeight="1" x14ac:dyDescent="0.15">
      <c r="A113" s="942"/>
      <c r="B113" s="943"/>
      <c r="C113" s="911" t="s">
        <v>445</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34034</v>
      </c>
      <c r="AB113" s="926"/>
      <c r="AC113" s="926"/>
      <c r="AD113" s="926"/>
      <c r="AE113" s="927"/>
      <c r="AF113" s="928">
        <v>46487</v>
      </c>
      <c r="AG113" s="926"/>
      <c r="AH113" s="926"/>
      <c r="AI113" s="926"/>
      <c r="AJ113" s="927"/>
      <c r="AK113" s="928">
        <v>49515</v>
      </c>
      <c r="AL113" s="926"/>
      <c r="AM113" s="926"/>
      <c r="AN113" s="926"/>
      <c r="AO113" s="927"/>
      <c r="AP113" s="929">
        <v>0.8</v>
      </c>
      <c r="AQ113" s="930"/>
      <c r="AR113" s="930"/>
      <c r="AS113" s="930"/>
      <c r="AT113" s="931"/>
      <c r="AU113" s="896"/>
      <c r="AV113" s="897"/>
      <c r="AW113" s="897"/>
      <c r="AX113" s="897"/>
      <c r="AY113" s="897"/>
      <c r="AZ113" s="910" t="s">
        <v>446</v>
      </c>
      <c r="BA113" s="911"/>
      <c r="BB113" s="911"/>
      <c r="BC113" s="911"/>
      <c r="BD113" s="911"/>
      <c r="BE113" s="911"/>
      <c r="BF113" s="911"/>
      <c r="BG113" s="911"/>
      <c r="BH113" s="911"/>
      <c r="BI113" s="911"/>
      <c r="BJ113" s="911"/>
      <c r="BK113" s="911"/>
      <c r="BL113" s="911"/>
      <c r="BM113" s="911"/>
      <c r="BN113" s="911"/>
      <c r="BO113" s="911"/>
      <c r="BP113" s="912"/>
      <c r="BQ113" s="913">
        <v>43018</v>
      </c>
      <c r="BR113" s="914"/>
      <c r="BS113" s="914"/>
      <c r="BT113" s="914"/>
      <c r="BU113" s="914"/>
      <c r="BV113" s="914">
        <v>25003</v>
      </c>
      <c r="BW113" s="914"/>
      <c r="BX113" s="914"/>
      <c r="BY113" s="914"/>
      <c r="BZ113" s="914"/>
      <c r="CA113" s="914">
        <v>7263</v>
      </c>
      <c r="CB113" s="914"/>
      <c r="CC113" s="914"/>
      <c r="CD113" s="914"/>
      <c r="CE113" s="914"/>
      <c r="CF113" s="908">
        <v>0.1</v>
      </c>
      <c r="CG113" s="909"/>
      <c r="CH113" s="909"/>
      <c r="CI113" s="909"/>
      <c r="CJ113" s="909"/>
      <c r="CK113" s="936"/>
      <c r="CL113" s="937"/>
      <c r="CM113" s="910" t="s">
        <v>447</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436</v>
      </c>
      <c r="DH113" s="947"/>
      <c r="DI113" s="947"/>
      <c r="DJ113" s="947"/>
      <c r="DK113" s="948"/>
      <c r="DL113" s="949" t="s">
        <v>129</v>
      </c>
      <c r="DM113" s="947"/>
      <c r="DN113" s="947"/>
      <c r="DO113" s="947"/>
      <c r="DP113" s="948"/>
      <c r="DQ113" s="949" t="s">
        <v>129</v>
      </c>
      <c r="DR113" s="947"/>
      <c r="DS113" s="947"/>
      <c r="DT113" s="947"/>
      <c r="DU113" s="948"/>
      <c r="DV113" s="950" t="s">
        <v>436</v>
      </c>
      <c r="DW113" s="951"/>
      <c r="DX113" s="951"/>
      <c r="DY113" s="951"/>
      <c r="DZ113" s="952"/>
    </row>
    <row r="114" spans="1:130" s="224" customFormat="1" ht="26.25" customHeight="1" x14ac:dyDescent="0.15">
      <c r="A114" s="942"/>
      <c r="B114" s="943"/>
      <c r="C114" s="911" t="s">
        <v>448</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19978</v>
      </c>
      <c r="AB114" s="947"/>
      <c r="AC114" s="947"/>
      <c r="AD114" s="947"/>
      <c r="AE114" s="948"/>
      <c r="AF114" s="949">
        <v>18143</v>
      </c>
      <c r="AG114" s="947"/>
      <c r="AH114" s="947"/>
      <c r="AI114" s="947"/>
      <c r="AJ114" s="948"/>
      <c r="AK114" s="949">
        <v>17804</v>
      </c>
      <c r="AL114" s="947"/>
      <c r="AM114" s="947"/>
      <c r="AN114" s="947"/>
      <c r="AO114" s="948"/>
      <c r="AP114" s="950">
        <v>0.3</v>
      </c>
      <c r="AQ114" s="951"/>
      <c r="AR114" s="951"/>
      <c r="AS114" s="951"/>
      <c r="AT114" s="952"/>
      <c r="AU114" s="896"/>
      <c r="AV114" s="897"/>
      <c r="AW114" s="897"/>
      <c r="AX114" s="897"/>
      <c r="AY114" s="897"/>
      <c r="AZ114" s="910" t="s">
        <v>449</v>
      </c>
      <c r="BA114" s="911"/>
      <c r="BB114" s="911"/>
      <c r="BC114" s="911"/>
      <c r="BD114" s="911"/>
      <c r="BE114" s="911"/>
      <c r="BF114" s="911"/>
      <c r="BG114" s="911"/>
      <c r="BH114" s="911"/>
      <c r="BI114" s="911"/>
      <c r="BJ114" s="911"/>
      <c r="BK114" s="911"/>
      <c r="BL114" s="911"/>
      <c r="BM114" s="911"/>
      <c r="BN114" s="911"/>
      <c r="BO114" s="911"/>
      <c r="BP114" s="912"/>
      <c r="BQ114" s="913">
        <v>2217242</v>
      </c>
      <c r="BR114" s="914"/>
      <c r="BS114" s="914"/>
      <c r="BT114" s="914"/>
      <c r="BU114" s="914"/>
      <c r="BV114" s="914">
        <v>2149101</v>
      </c>
      <c r="BW114" s="914"/>
      <c r="BX114" s="914"/>
      <c r="BY114" s="914"/>
      <c r="BZ114" s="914"/>
      <c r="CA114" s="914">
        <v>2175658</v>
      </c>
      <c r="CB114" s="914"/>
      <c r="CC114" s="914"/>
      <c r="CD114" s="914"/>
      <c r="CE114" s="914"/>
      <c r="CF114" s="908">
        <v>36.5</v>
      </c>
      <c r="CG114" s="909"/>
      <c r="CH114" s="909"/>
      <c r="CI114" s="909"/>
      <c r="CJ114" s="909"/>
      <c r="CK114" s="936"/>
      <c r="CL114" s="937"/>
      <c r="CM114" s="910" t="s">
        <v>450</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436</v>
      </c>
      <c r="DH114" s="947"/>
      <c r="DI114" s="947"/>
      <c r="DJ114" s="947"/>
      <c r="DK114" s="948"/>
      <c r="DL114" s="949" t="s">
        <v>436</v>
      </c>
      <c r="DM114" s="947"/>
      <c r="DN114" s="947"/>
      <c r="DO114" s="947"/>
      <c r="DP114" s="948"/>
      <c r="DQ114" s="949" t="s">
        <v>436</v>
      </c>
      <c r="DR114" s="947"/>
      <c r="DS114" s="947"/>
      <c r="DT114" s="947"/>
      <c r="DU114" s="948"/>
      <c r="DV114" s="950" t="s">
        <v>436</v>
      </c>
      <c r="DW114" s="951"/>
      <c r="DX114" s="951"/>
      <c r="DY114" s="951"/>
      <c r="DZ114" s="952"/>
    </row>
    <row r="115" spans="1:130" s="224" customFormat="1" ht="26.25" customHeight="1" x14ac:dyDescent="0.15">
      <c r="A115" s="942"/>
      <c r="B115" s="943"/>
      <c r="C115" s="911" t="s">
        <v>451</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164</v>
      </c>
      <c r="AB115" s="926"/>
      <c r="AC115" s="926"/>
      <c r="AD115" s="926"/>
      <c r="AE115" s="927"/>
      <c r="AF115" s="928">
        <v>307</v>
      </c>
      <c r="AG115" s="926"/>
      <c r="AH115" s="926"/>
      <c r="AI115" s="926"/>
      <c r="AJ115" s="927"/>
      <c r="AK115" s="928">
        <v>339</v>
      </c>
      <c r="AL115" s="926"/>
      <c r="AM115" s="926"/>
      <c r="AN115" s="926"/>
      <c r="AO115" s="927"/>
      <c r="AP115" s="929">
        <v>0</v>
      </c>
      <c r="AQ115" s="930"/>
      <c r="AR115" s="930"/>
      <c r="AS115" s="930"/>
      <c r="AT115" s="931"/>
      <c r="AU115" s="896"/>
      <c r="AV115" s="897"/>
      <c r="AW115" s="897"/>
      <c r="AX115" s="897"/>
      <c r="AY115" s="897"/>
      <c r="AZ115" s="910" t="s">
        <v>452</v>
      </c>
      <c r="BA115" s="911"/>
      <c r="BB115" s="911"/>
      <c r="BC115" s="911"/>
      <c r="BD115" s="911"/>
      <c r="BE115" s="911"/>
      <c r="BF115" s="911"/>
      <c r="BG115" s="911"/>
      <c r="BH115" s="911"/>
      <c r="BI115" s="911"/>
      <c r="BJ115" s="911"/>
      <c r="BK115" s="911"/>
      <c r="BL115" s="911"/>
      <c r="BM115" s="911"/>
      <c r="BN115" s="911"/>
      <c r="BO115" s="911"/>
      <c r="BP115" s="912"/>
      <c r="BQ115" s="913" t="s">
        <v>436</v>
      </c>
      <c r="BR115" s="914"/>
      <c r="BS115" s="914"/>
      <c r="BT115" s="914"/>
      <c r="BU115" s="914"/>
      <c r="BV115" s="914" t="s">
        <v>436</v>
      </c>
      <c r="BW115" s="914"/>
      <c r="BX115" s="914"/>
      <c r="BY115" s="914"/>
      <c r="BZ115" s="914"/>
      <c r="CA115" s="914" t="s">
        <v>436</v>
      </c>
      <c r="CB115" s="914"/>
      <c r="CC115" s="914"/>
      <c r="CD115" s="914"/>
      <c r="CE115" s="914"/>
      <c r="CF115" s="908" t="s">
        <v>129</v>
      </c>
      <c r="CG115" s="909"/>
      <c r="CH115" s="909"/>
      <c r="CI115" s="909"/>
      <c r="CJ115" s="909"/>
      <c r="CK115" s="936"/>
      <c r="CL115" s="937"/>
      <c r="CM115" s="910" t="s">
        <v>453</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436</v>
      </c>
      <c r="DH115" s="947"/>
      <c r="DI115" s="947"/>
      <c r="DJ115" s="947"/>
      <c r="DK115" s="948"/>
      <c r="DL115" s="949" t="s">
        <v>436</v>
      </c>
      <c r="DM115" s="947"/>
      <c r="DN115" s="947"/>
      <c r="DO115" s="947"/>
      <c r="DP115" s="948"/>
      <c r="DQ115" s="949" t="s">
        <v>436</v>
      </c>
      <c r="DR115" s="947"/>
      <c r="DS115" s="947"/>
      <c r="DT115" s="947"/>
      <c r="DU115" s="948"/>
      <c r="DV115" s="950" t="s">
        <v>129</v>
      </c>
      <c r="DW115" s="951"/>
      <c r="DX115" s="951"/>
      <c r="DY115" s="951"/>
      <c r="DZ115" s="952"/>
    </row>
    <row r="116" spans="1:130" s="224" customFormat="1" ht="26.25" customHeight="1" x14ac:dyDescent="0.15">
      <c r="A116" s="944"/>
      <c r="B116" s="945"/>
      <c r="C116" s="953" t="s">
        <v>454</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129</v>
      </c>
      <c r="AB116" s="947"/>
      <c r="AC116" s="947"/>
      <c r="AD116" s="947"/>
      <c r="AE116" s="948"/>
      <c r="AF116" s="949" t="s">
        <v>129</v>
      </c>
      <c r="AG116" s="947"/>
      <c r="AH116" s="947"/>
      <c r="AI116" s="947"/>
      <c r="AJ116" s="948"/>
      <c r="AK116" s="949" t="s">
        <v>436</v>
      </c>
      <c r="AL116" s="947"/>
      <c r="AM116" s="947"/>
      <c r="AN116" s="947"/>
      <c r="AO116" s="948"/>
      <c r="AP116" s="950" t="s">
        <v>436</v>
      </c>
      <c r="AQ116" s="951"/>
      <c r="AR116" s="951"/>
      <c r="AS116" s="951"/>
      <c r="AT116" s="952"/>
      <c r="AU116" s="896"/>
      <c r="AV116" s="897"/>
      <c r="AW116" s="897"/>
      <c r="AX116" s="897"/>
      <c r="AY116" s="897"/>
      <c r="AZ116" s="955" t="s">
        <v>455</v>
      </c>
      <c r="BA116" s="956"/>
      <c r="BB116" s="956"/>
      <c r="BC116" s="956"/>
      <c r="BD116" s="956"/>
      <c r="BE116" s="956"/>
      <c r="BF116" s="956"/>
      <c r="BG116" s="956"/>
      <c r="BH116" s="956"/>
      <c r="BI116" s="956"/>
      <c r="BJ116" s="956"/>
      <c r="BK116" s="956"/>
      <c r="BL116" s="956"/>
      <c r="BM116" s="956"/>
      <c r="BN116" s="956"/>
      <c r="BO116" s="956"/>
      <c r="BP116" s="957"/>
      <c r="BQ116" s="913" t="s">
        <v>129</v>
      </c>
      <c r="BR116" s="914"/>
      <c r="BS116" s="914"/>
      <c r="BT116" s="914"/>
      <c r="BU116" s="914"/>
      <c r="BV116" s="914" t="s">
        <v>436</v>
      </c>
      <c r="BW116" s="914"/>
      <c r="BX116" s="914"/>
      <c r="BY116" s="914"/>
      <c r="BZ116" s="914"/>
      <c r="CA116" s="914" t="s">
        <v>129</v>
      </c>
      <c r="CB116" s="914"/>
      <c r="CC116" s="914"/>
      <c r="CD116" s="914"/>
      <c r="CE116" s="914"/>
      <c r="CF116" s="908" t="s">
        <v>129</v>
      </c>
      <c r="CG116" s="909"/>
      <c r="CH116" s="909"/>
      <c r="CI116" s="909"/>
      <c r="CJ116" s="909"/>
      <c r="CK116" s="936"/>
      <c r="CL116" s="937"/>
      <c r="CM116" s="910" t="s">
        <v>456</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436</v>
      </c>
      <c r="DH116" s="947"/>
      <c r="DI116" s="947"/>
      <c r="DJ116" s="947"/>
      <c r="DK116" s="948"/>
      <c r="DL116" s="949" t="s">
        <v>436</v>
      </c>
      <c r="DM116" s="947"/>
      <c r="DN116" s="947"/>
      <c r="DO116" s="947"/>
      <c r="DP116" s="948"/>
      <c r="DQ116" s="949" t="s">
        <v>436</v>
      </c>
      <c r="DR116" s="947"/>
      <c r="DS116" s="947"/>
      <c r="DT116" s="947"/>
      <c r="DU116" s="948"/>
      <c r="DV116" s="950" t="s">
        <v>436</v>
      </c>
      <c r="DW116" s="951"/>
      <c r="DX116" s="951"/>
      <c r="DY116" s="951"/>
      <c r="DZ116" s="952"/>
    </row>
    <row r="117" spans="1:130" s="224" customFormat="1" ht="26.25" customHeight="1" x14ac:dyDescent="0.15">
      <c r="A117" s="900" t="s">
        <v>189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457</v>
      </c>
      <c r="Z117" s="882"/>
      <c r="AA117" s="966">
        <v>825152</v>
      </c>
      <c r="AB117" s="967"/>
      <c r="AC117" s="967"/>
      <c r="AD117" s="967"/>
      <c r="AE117" s="968"/>
      <c r="AF117" s="969">
        <v>884692</v>
      </c>
      <c r="AG117" s="967"/>
      <c r="AH117" s="967"/>
      <c r="AI117" s="967"/>
      <c r="AJ117" s="968"/>
      <c r="AK117" s="969">
        <v>1003022</v>
      </c>
      <c r="AL117" s="967"/>
      <c r="AM117" s="967"/>
      <c r="AN117" s="967"/>
      <c r="AO117" s="968"/>
      <c r="AP117" s="970"/>
      <c r="AQ117" s="971"/>
      <c r="AR117" s="971"/>
      <c r="AS117" s="971"/>
      <c r="AT117" s="972"/>
      <c r="AU117" s="896"/>
      <c r="AV117" s="897"/>
      <c r="AW117" s="897"/>
      <c r="AX117" s="897"/>
      <c r="AY117" s="897"/>
      <c r="AZ117" s="962" t="s">
        <v>458</v>
      </c>
      <c r="BA117" s="963"/>
      <c r="BB117" s="963"/>
      <c r="BC117" s="963"/>
      <c r="BD117" s="963"/>
      <c r="BE117" s="963"/>
      <c r="BF117" s="963"/>
      <c r="BG117" s="963"/>
      <c r="BH117" s="963"/>
      <c r="BI117" s="963"/>
      <c r="BJ117" s="963"/>
      <c r="BK117" s="963"/>
      <c r="BL117" s="963"/>
      <c r="BM117" s="963"/>
      <c r="BN117" s="963"/>
      <c r="BO117" s="963"/>
      <c r="BP117" s="964"/>
      <c r="BQ117" s="913" t="s">
        <v>129</v>
      </c>
      <c r="BR117" s="914"/>
      <c r="BS117" s="914"/>
      <c r="BT117" s="914"/>
      <c r="BU117" s="914"/>
      <c r="BV117" s="914" t="s">
        <v>459</v>
      </c>
      <c r="BW117" s="914"/>
      <c r="BX117" s="914"/>
      <c r="BY117" s="914"/>
      <c r="BZ117" s="914"/>
      <c r="CA117" s="914" t="s">
        <v>129</v>
      </c>
      <c r="CB117" s="914"/>
      <c r="CC117" s="914"/>
      <c r="CD117" s="914"/>
      <c r="CE117" s="914"/>
      <c r="CF117" s="908" t="s">
        <v>459</v>
      </c>
      <c r="CG117" s="909"/>
      <c r="CH117" s="909"/>
      <c r="CI117" s="909"/>
      <c r="CJ117" s="909"/>
      <c r="CK117" s="936"/>
      <c r="CL117" s="937"/>
      <c r="CM117" s="910" t="s">
        <v>460</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129</v>
      </c>
      <c r="DH117" s="947"/>
      <c r="DI117" s="947"/>
      <c r="DJ117" s="947"/>
      <c r="DK117" s="948"/>
      <c r="DL117" s="949" t="s">
        <v>461</v>
      </c>
      <c r="DM117" s="947"/>
      <c r="DN117" s="947"/>
      <c r="DO117" s="947"/>
      <c r="DP117" s="948"/>
      <c r="DQ117" s="949" t="s">
        <v>129</v>
      </c>
      <c r="DR117" s="947"/>
      <c r="DS117" s="947"/>
      <c r="DT117" s="947"/>
      <c r="DU117" s="948"/>
      <c r="DV117" s="950" t="s">
        <v>462</v>
      </c>
      <c r="DW117" s="951"/>
      <c r="DX117" s="951"/>
      <c r="DY117" s="951"/>
      <c r="DZ117" s="952"/>
    </row>
    <row r="118" spans="1:130" s="224" customFormat="1" ht="26.25" customHeight="1" x14ac:dyDescent="0.15">
      <c r="A118" s="900" t="s">
        <v>431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428</v>
      </c>
      <c r="AB118" s="881"/>
      <c r="AC118" s="881"/>
      <c r="AD118" s="881"/>
      <c r="AE118" s="882"/>
      <c r="AF118" s="880" t="s">
        <v>429</v>
      </c>
      <c r="AG118" s="881"/>
      <c r="AH118" s="881"/>
      <c r="AI118" s="881"/>
      <c r="AJ118" s="882"/>
      <c r="AK118" s="880" t="s">
        <v>310</v>
      </c>
      <c r="AL118" s="881"/>
      <c r="AM118" s="881"/>
      <c r="AN118" s="881"/>
      <c r="AO118" s="882"/>
      <c r="AP118" s="958" t="s">
        <v>430</v>
      </c>
      <c r="AQ118" s="959"/>
      <c r="AR118" s="959"/>
      <c r="AS118" s="959"/>
      <c r="AT118" s="960"/>
      <c r="AU118" s="896"/>
      <c r="AV118" s="897"/>
      <c r="AW118" s="897"/>
      <c r="AX118" s="897"/>
      <c r="AY118" s="897"/>
      <c r="AZ118" s="961" t="s">
        <v>463</v>
      </c>
      <c r="BA118" s="953"/>
      <c r="BB118" s="953"/>
      <c r="BC118" s="953"/>
      <c r="BD118" s="953"/>
      <c r="BE118" s="953"/>
      <c r="BF118" s="953"/>
      <c r="BG118" s="953"/>
      <c r="BH118" s="953"/>
      <c r="BI118" s="953"/>
      <c r="BJ118" s="953"/>
      <c r="BK118" s="953"/>
      <c r="BL118" s="953"/>
      <c r="BM118" s="953"/>
      <c r="BN118" s="953"/>
      <c r="BO118" s="953"/>
      <c r="BP118" s="954"/>
      <c r="BQ118" s="987" t="s">
        <v>129</v>
      </c>
      <c r="BR118" s="988"/>
      <c r="BS118" s="988"/>
      <c r="BT118" s="988"/>
      <c r="BU118" s="988"/>
      <c r="BV118" s="988" t="s">
        <v>464</v>
      </c>
      <c r="BW118" s="988"/>
      <c r="BX118" s="988"/>
      <c r="BY118" s="988"/>
      <c r="BZ118" s="988"/>
      <c r="CA118" s="988" t="s">
        <v>462</v>
      </c>
      <c r="CB118" s="988"/>
      <c r="CC118" s="988"/>
      <c r="CD118" s="988"/>
      <c r="CE118" s="988"/>
      <c r="CF118" s="908" t="s">
        <v>129</v>
      </c>
      <c r="CG118" s="909"/>
      <c r="CH118" s="909"/>
      <c r="CI118" s="909"/>
      <c r="CJ118" s="909"/>
      <c r="CK118" s="936"/>
      <c r="CL118" s="937"/>
      <c r="CM118" s="910" t="s">
        <v>465</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129</v>
      </c>
      <c r="DH118" s="947"/>
      <c r="DI118" s="947"/>
      <c r="DJ118" s="947"/>
      <c r="DK118" s="948"/>
      <c r="DL118" s="949" t="s">
        <v>129</v>
      </c>
      <c r="DM118" s="947"/>
      <c r="DN118" s="947"/>
      <c r="DO118" s="947"/>
      <c r="DP118" s="948"/>
      <c r="DQ118" s="949" t="s">
        <v>129</v>
      </c>
      <c r="DR118" s="947"/>
      <c r="DS118" s="947"/>
      <c r="DT118" s="947"/>
      <c r="DU118" s="948"/>
      <c r="DV118" s="950" t="s">
        <v>129</v>
      </c>
      <c r="DW118" s="951"/>
      <c r="DX118" s="951"/>
      <c r="DY118" s="951"/>
      <c r="DZ118" s="952"/>
    </row>
    <row r="119" spans="1:130" s="224" customFormat="1" ht="26.25" customHeight="1" x14ac:dyDescent="0.15">
      <c r="A119" s="1044" t="s">
        <v>434</v>
      </c>
      <c r="B119" s="935"/>
      <c r="C119" s="917" t="s">
        <v>435</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462</v>
      </c>
      <c r="AB119" s="888"/>
      <c r="AC119" s="888"/>
      <c r="AD119" s="888"/>
      <c r="AE119" s="889"/>
      <c r="AF119" s="890" t="s">
        <v>129</v>
      </c>
      <c r="AG119" s="888"/>
      <c r="AH119" s="888"/>
      <c r="AI119" s="888"/>
      <c r="AJ119" s="889"/>
      <c r="AK119" s="890" t="s">
        <v>129</v>
      </c>
      <c r="AL119" s="888"/>
      <c r="AM119" s="888"/>
      <c r="AN119" s="888"/>
      <c r="AO119" s="889"/>
      <c r="AP119" s="891" t="s">
        <v>462</v>
      </c>
      <c r="AQ119" s="892"/>
      <c r="AR119" s="892"/>
      <c r="AS119" s="892"/>
      <c r="AT119" s="893"/>
      <c r="AU119" s="898"/>
      <c r="AV119" s="899"/>
      <c r="AW119" s="899"/>
      <c r="AX119" s="899"/>
      <c r="AY119" s="899"/>
      <c r="AZ119" s="245" t="s">
        <v>189</v>
      </c>
      <c r="BA119" s="245"/>
      <c r="BB119" s="245"/>
      <c r="BC119" s="245"/>
      <c r="BD119" s="245"/>
      <c r="BE119" s="245"/>
      <c r="BF119" s="245"/>
      <c r="BG119" s="245"/>
      <c r="BH119" s="245"/>
      <c r="BI119" s="245"/>
      <c r="BJ119" s="245"/>
      <c r="BK119" s="245"/>
      <c r="BL119" s="245"/>
      <c r="BM119" s="245"/>
      <c r="BN119" s="245"/>
      <c r="BO119" s="965" t="s">
        <v>466</v>
      </c>
      <c r="BP119" s="993"/>
      <c r="BQ119" s="987">
        <v>13019588</v>
      </c>
      <c r="BR119" s="988"/>
      <c r="BS119" s="988"/>
      <c r="BT119" s="988"/>
      <c r="BU119" s="988"/>
      <c r="BV119" s="988">
        <v>12938393</v>
      </c>
      <c r="BW119" s="988"/>
      <c r="BX119" s="988"/>
      <c r="BY119" s="988"/>
      <c r="BZ119" s="988"/>
      <c r="CA119" s="988">
        <v>12298931</v>
      </c>
      <c r="CB119" s="988"/>
      <c r="CC119" s="988"/>
      <c r="CD119" s="988"/>
      <c r="CE119" s="988"/>
      <c r="CF119" s="989"/>
      <c r="CG119" s="990"/>
      <c r="CH119" s="990"/>
      <c r="CI119" s="990"/>
      <c r="CJ119" s="991"/>
      <c r="CK119" s="938"/>
      <c r="CL119" s="939"/>
      <c r="CM119" s="961" t="s">
        <v>467</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129</v>
      </c>
      <c r="DH119" s="974"/>
      <c r="DI119" s="974"/>
      <c r="DJ119" s="974"/>
      <c r="DK119" s="975"/>
      <c r="DL119" s="973" t="s">
        <v>129</v>
      </c>
      <c r="DM119" s="974"/>
      <c r="DN119" s="974"/>
      <c r="DO119" s="974"/>
      <c r="DP119" s="975"/>
      <c r="DQ119" s="973" t="s">
        <v>129</v>
      </c>
      <c r="DR119" s="974"/>
      <c r="DS119" s="974"/>
      <c r="DT119" s="974"/>
      <c r="DU119" s="975"/>
      <c r="DV119" s="976" t="s">
        <v>129</v>
      </c>
      <c r="DW119" s="977"/>
      <c r="DX119" s="977"/>
      <c r="DY119" s="977"/>
      <c r="DZ119" s="978"/>
    </row>
    <row r="120" spans="1:130" s="224" customFormat="1" ht="26.25" customHeight="1" x14ac:dyDescent="0.15">
      <c r="A120" s="1045"/>
      <c r="B120" s="937"/>
      <c r="C120" s="910" t="s">
        <v>440</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464</v>
      </c>
      <c r="AB120" s="947"/>
      <c r="AC120" s="947"/>
      <c r="AD120" s="947"/>
      <c r="AE120" s="948"/>
      <c r="AF120" s="949" t="s">
        <v>129</v>
      </c>
      <c r="AG120" s="947"/>
      <c r="AH120" s="947"/>
      <c r="AI120" s="947"/>
      <c r="AJ120" s="948"/>
      <c r="AK120" s="949" t="s">
        <v>462</v>
      </c>
      <c r="AL120" s="947"/>
      <c r="AM120" s="947"/>
      <c r="AN120" s="947"/>
      <c r="AO120" s="948"/>
      <c r="AP120" s="950" t="s">
        <v>462</v>
      </c>
      <c r="AQ120" s="951"/>
      <c r="AR120" s="951"/>
      <c r="AS120" s="951"/>
      <c r="AT120" s="952"/>
      <c r="AU120" s="979" t="s">
        <v>468</v>
      </c>
      <c r="AV120" s="980"/>
      <c r="AW120" s="980"/>
      <c r="AX120" s="980"/>
      <c r="AY120" s="981"/>
      <c r="AZ120" s="917" t="s">
        <v>469</v>
      </c>
      <c r="BA120" s="885"/>
      <c r="BB120" s="885"/>
      <c r="BC120" s="885"/>
      <c r="BD120" s="885"/>
      <c r="BE120" s="885"/>
      <c r="BF120" s="885"/>
      <c r="BG120" s="885"/>
      <c r="BH120" s="885"/>
      <c r="BI120" s="885"/>
      <c r="BJ120" s="885"/>
      <c r="BK120" s="885"/>
      <c r="BL120" s="885"/>
      <c r="BM120" s="885"/>
      <c r="BN120" s="885"/>
      <c r="BO120" s="885"/>
      <c r="BP120" s="886"/>
      <c r="BQ120" s="918">
        <v>6808343</v>
      </c>
      <c r="BR120" s="919"/>
      <c r="BS120" s="919"/>
      <c r="BT120" s="919"/>
      <c r="BU120" s="919"/>
      <c r="BV120" s="919">
        <v>7283714</v>
      </c>
      <c r="BW120" s="919"/>
      <c r="BX120" s="919"/>
      <c r="BY120" s="919"/>
      <c r="BZ120" s="919"/>
      <c r="CA120" s="919">
        <v>7581253</v>
      </c>
      <c r="CB120" s="919"/>
      <c r="CC120" s="919"/>
      <c r="CD120" s="919"/>
      <c r="CE120" s="919"/>
      <c r="CF120" s="932">
        <v>127.3</v>
      </c>
      <c r="CG120" s="933"/>
      <c r="CH120" s="933"/>
      <c r="CI120" s="933"/>
      <c r="CJ120" s="933"/>
      <c r="CK120" s="994" t="s">
        <v>470</v>
      </c>
      <c r="CL120" s="995"/>
      <c r="CM120" s="995"/>
      <c r="CN120" s="995"/>
      <c r="CO120" s="996"/>
      <c r="CP120" s="1002" t="s">
        <v>471</v>
      </c>
      <c r="CQ120" s="1003"/>
      <c r="CR120" s="1003"/>
      <c r="CS120" s="1003"/>
      <c r="CT120" s="1003"/>
      <c r="CU120" s="1003"/>
      <c r="CV120" s="1003"/>
      <c r="CW120" s="1003"/>
      <c r="CX120" s="1003"/>
      <c r="CY120" s="1003"/>
      <c r="CZ120" s="1003"/>
      <c r="DA120" s="1003"/>
      <c r="DB120" s="1003"/>
      <c r="DC120" s="1003"/>
      <c r="DD120" s="1003"/>
      <c r="DE120" s="1003"/>
      <c r="DF120" s="1004"/>
      <c r="DG120" s="918">
        <v>1471765</v>
      </c>
      <c r="DH120" s="919"/>
      <c r="DI120" s="919"/>
      <c r="DJ120" s="919"/>
      <c r="DK120" s="919"/>
      <c r="DL120" s="919">
        <v>1445470</v>
      </c>
      <c r="DM120" s="919"/>
      <c r="DN120" s="919"/>
      <c r="DO120" s="919"/>
      <c r="DP120" s="919"/>
      <c r="DQ120" s="919">
        <v>980554</v>
      </c>
      <c r="DR120" s="919"/>
      <c r="DS120" s="919"/>
      <c r="DT120" s="919"/>
      <c r="DU120" s="919"/>
      <c r="DV120" s="920">
        <v>16.5</v>
      </c>
      <c r="DW120" s="920"/>
      <c r="DX120" s="920"/>
      <c r="DY120" s="920"/>
      <c r="DZ120" s="921"/>
    </row>
    <row r="121" spans="1:130" s="224" customFormat="1" ht="26.25" customHeight="1" x14ac:dyDescent="0.15">
      <c r="A121" s="1045"/>
      <c r="B121" s="937"/>
      <c r="C121" s="962" t="s">
        <v>472</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129</v>
      </c>
      <c r="AB121" s="947"/>
      <c r="AC121" s="947"/>
      <c r="AD121" s="947"/>
      <c r="AE121" s="948"/>
      <c r="AF121" s="949" t="s">
        <v>129</v>
      </c>
      <c r="AG121" s="947"/>
      <c r="AH121" s="947"/>
      <c r="AI121" s="947"/>
      <c r="AJ121" s="948"/>
      <c r="AK121" s="949" t="s">
        <v>461</v>
      </c>
      <c r="AL121" s="947"/>
      <c r="AM121" s="947"/>
      <c r="AN121" s="947"/>
      <c r="AO121" s="948"/>
      <c r="AP121" s="950" t="s">
        <v>129</v>
      </c>
      <c r="AQ121" s="951"/>
      <c r="AR121" s="951"/>
      <c r="AS121" s="951"/>
      <c r="AT121" s="952"/>
      <c r="AU121" s="982"/>
      <c r="AV121" s="983"/>
      <c r="AW121" s="983"/>
      <c r="AX121" s="983"/>
      <c r="AY121" s="984"/>
      <c r="AZ121" s="910" t="s">
        <v>473</v>
      </c>
      <c r="BA121" s="911"/>
      <c r="BB121" s="911"/>
      <c r="BC121" s="911"/>
      <c r="BD121" s="911"/>
      <c r="BE121" s="911"/>
      <c r="BF121" s="911"/>
      <c r="BG121" s="911"/>
      <c r="BH121" s="911"/>
      <c r="BI121" s="911"/>
      <c r="BJ121" s="911"/>
      <c r="BK121" s="911"/>
      <c r="BL121" s="911"/>
      <c r="BM121" s="911"/>
      <c r="BN121" s="911"/>
      <c r="BO121" s="911"/>
      <c r="BP121" s="912"/>
      <c r="BQ121" s="913" t="s">
        <v>462</v>
      </c>
      <c r="BR121" s="914"/>
      <c r="BS121" s="914"/>
      <c r="BT121" s="914"/>
      <c r="BU121" s="914"/>
      <c r="BV121" s="914" t="s">
        <v>129</v>
      </c>
      <c r="BW121" s="914"/>
      <c r="BX121" s="914"/>
      <c r="BY121" s="914"/>
      <c r="BZ121" s="914"/>
      <c r="CA121" s="914" t="s">
        <v>129</v>
      </c>
      <c r="CB121" s="914"/>
      <c r="CC121" s="914"/>
      <c r="CD121" s="914"/>
      <c r="CE121" s="914"/>
      <c r="CF121" s="908" t="s">
        <v>129</v>
      </c>
      <c r="CG121" s="909"/>
      <c r="CH121" s="909"/>
      <c r="CI121" s="909"/>
      <c r="CJ121" s="909"/>
      <c r="CK121" s="997"/>
      <c r="CL121" s="998"/>
      <c r="CM121" s="998"/>
      <c r="CN121" s="998"/>
      <c r="CO121" s="999"/>
      <c r="CP121" s="1007" t="s">
        <v>474</v>
      </c>
      <c r="CQ121" s="1008"/>
      <c r="CR121" s="1008"/>
      <c r="CS121" s="1008"/>
      <c r="CT121" s="1008"/>
      <c r="CU121" s="1008"/>
      <c r="CV121" s="1008"/>
      <c r="CW121" s="1008"/>
      <c r="CX121" s="1008"/>
      <c r="CY121" s="1008"/>
      <c r="CZ121" s="1008"/>
      <c r="DA121" s="1008"/>
      <c r="DB121" s="1008"/>
      <c r="DC121" s="1008"/>
      <c r="DD121" s="1008"/>
      <c r="DE121" s="1008"/>
      <c r="DF121" s="1009"/>
      <c r="DG121" s="913">
        <v>205487</v>
      </c>
      <c r="DH121" s="914"/>
      <c r="DI121" s="914"/>
      <c r="DJ121" s="914"/>
      <c r="DK121" s="914"/>
      <c r="DL121" s="914">
        <v>235789</v>
      </c>
      <c r="DM121" s="914"/>
      <c r="DN121" s="914"/>
      <c r="DO121" s="914"/>
      <c r="DP121" s="914"/>
      <c r="DQ121" s="914">
        <v>275662</v>
      </c>
      <c r="DR121" s="914"/>
      <c r="DS121" s="914"/>
      <c r="DT121" s="914"/>
      <c r="DU121" s="914"/>
      <c r="DV121" s="915">
        <v>4.5999999999999996</v>
      </c>
      <c r="DW121" s="915"/>
      <c r="DX121" s="915"/>
      <c r="DY121" s="915"/>
      <c r="DZ121" s="916"/>
    </row>
    <row r="122" spans="1:130" s="224" customFormat="1" ht="26.25" customHeight="1" x14ac:dyDescent="0.15">
      <c r="A122" s="1045"/>
      <c r="B122" s="937"/>
      <c r="C122" s="910" t="s">
        <v>450</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475</v>
      </c>
      <c r="AB122" s="947"/>
      <c r="AC122" s="947"/>
      <c r="AD122" s="947"/>
      <c r="AE122" s="948"/>
      <c r="AF122" s="949" t="s">
        <v>462</v>
      </c>
      <c r="AG122" s="947"/>
      <c r="AH122" s="947"/>
      <c r="AI122" s="947"/>
      <c r="AJ122" s="948"/>
      <c r="AK122" s="949" t="s">
        <v>476</v>
      </c>
      <c r="AL122" s="947"/>
      <c r="AM122" s="947"/>
      <c r="AN122" s="947"/>
      <c r="AO122" s="948"/>
      <c r="AP122" s="950" t="s">
        <v>129</v>
      </c>
      <c r="AQ122" s="951"/>
      <c r="AR122" s="951"/>
      <c r="AS122" s="951"/>
      <c r="AT122" s="952"/>
      <c r="AU122" s="982"/>
      <c r="AV122" s="983"/>
      <c r="AW122" s="983"/>
      <c r="AX122" s="983"/>
      <c r="AY122" s="984"/>
      <c r="AZ122" s="961" t="s">
        <v>477</v>
      </c>
      <c r="BA122" s="953"/>
      <c r="BB122" s="953"/>
      <c r="BC122" s="953"/>
      <c r="BD122" s="953"/>
      <c r="BE122" s="953"/>
      <c r="BF122" s="953"/>
      <c r="BG122" s="953"/>
      <c r="BH122" s="953"/>
      <c r="BI122" s="953"/>
      <c r="BJ122" s="953"/>
      <c r="BK122" s="953"/>
      <c r="BL122" s="953"/>
      <c r="BM122" s="953"/>
      <c r="BN122" s="953"/>
      <c r="BO122" s="953"/>
      <c r="BP122" s="954"/>
      <c r="BQ122" s="987">
        <v>7323186</v>
      </c>
      <c r="BR122" s="988"/>
      <c r="BS122" s="988"/>
      <c r="BT122" s="988"/>
      <c r="BU122" s="988"/>
      <c r="BV122" s="988">
        <v>7272226</v>
      </c>
      <c r="BW122" s="988"/>
      <c r="BX122" s="988"/>
      <c r="BY122" s="988"/>
      <c r="BZ122" s="988"/>
      <c r="CA122" s="988">
        <v>7084553</v>
      </c>
      <c r="CB122" s="988"/>
      <c r="CC122" s="988"/>
      <c r="CD122" s="988"/>
      <c r="CE122" s="988"/>
      <c r="CF122" s="1005">
        <v>119</v>
      </c>
      <c r="CG122" s="1006"/>
      <c r="CH122" s="1006"/>
      <c r="CI122" s="1006"/>
      <c r="CJ122" s="1006"/>
      <c r="CK122" s="997"/>
      <c r="CL122" s="998"/>
      <c r="CM122" s="998"/>
      <c r="CN122" s="998"/>
      <c r="CO122" s="999"/>
      <c r="CP122" s="1007" t="s">
        <v>410</v>
      </c>
      <c r="CQ122" s="1008"/>
      <c r="CR122" s="1008"/>
      <c r="CS122" s="1008"/>
      <c r="CT122" s="1008"/>
      <c r="CU122" s="1008"/>
      <c r="CV122" s="1008"/>
      <c r="CW122" s="1008"/>
      <c r="CX122" s="1008"/>
      <c r="CY122" s="1008"/>
      <c r="CZ122" s="1008"/>
      <c r="DA122" s="1008"/>
      <c r="DB122" s="1008"/>
      <c r="DC122" s="1008"/>
      <c r="DD122" s="1008"/>
      <c r="DE122" s="1008"/>
      <c r="DF122" s="1009"/>
      <c r="DG122" s="913">
        <v>7136</v>
      </c>
      <c r="DH122" s="914"/>
      <c r="DI122" s="914"/>
      <c r="DJ122" s="914"/>
      <c r="DK122" s="914"/>
      <c r="DL122" s="914">
        <v>4849</v>
      </c>
      <c r="DM122" s="914"/>
      <c r="DN122" s="914"/>
      <c r="DO122" s="914"/>
      <c r="DP122" s="914"/>
      <c r="DQ122" s="914">
        <v>2468</v>
      </c>
      <c r="DR122" s="914"/>
      <c r="DS122" s="914"/>
      <c r="DT122" s="914"/>
      <c r="DU122" s="914"/>
      <c r="DV122" s="915">
        <v>0</v>
      </c>
      <c r="DW122" s="915"/>
      <c r="DX122" s="915"/>
      <c r="DY122" s="915"/>
      <c r="DZ122" s="916"/>
    </row>
    <row r="123" spans="1:130" s="224" customFormat="1" ht="26.25" customHeight="1" x14ac:dyDescent="0.15">
      <c r="A123" s="1045"/>
      <c r="B123" s="937"/>
      <c r="C123" s="910" t="s">
        <v>456</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129</v>
      </c>
      <c r="AB123" s="947"/>
      <c r="AC123" s="947"/>
      <c r="AD123" s="947"/>
      <c r="AE123" s="948"/>
      <c r="AF123" s="949" t="s">
        <v>129</v>
      </c>
      <c r="AG123" s="947"/>
      <c r="AH123" s="947"/>
      <c r="AI123" s="947"/>
      <c r="AJ123" s="948"/>
      <c r="AK123" s="949" t="s">
        <v>129</v>
      </c>
      <c r="AL123" s="947"/>
      <c r="AM123" s="947"/>
      <c r="AN123" s="947"/>
      <c r="AO123" s="948"/>
      <c r="AP123" s="950" t="s">
        <v>476</v>
      </c>
      <c r="AQ123" s="951"/>
      <c r="AR123" s="951"/>
      <c r="AS123" s="951"/>
      <c r="AT123" s="952"/>
      <c r="AU123" s="985"/>
      <c r="AV123" s="986"/>
      <c r="AW123" s="986"/>
      <c r="AX123" s="986"/>
      <c r="AY123" s="986"/>
      <c r="AZ123" s="245" t="s">
        <v>189</v>
      </c>
      <c r="BA123" s="245"/>
      <c r="BB123" s="245"/>
      <c r="BC123" s="245"/>
      <c r="BD123" s="245"/>
      <c r="BE123" s="245"/>
      <c r="BF123" s="245"/>
      <c r="BG123" s="245"/>
      <c r="BH123" s="245"/>
      <c r="BI123" s="245"/>
      <c r="BJ123" s="245"/>
      <c r="BK123" s="245"/>
      <c r="BL123" s="245"/>
      <c r="BM123" s="245"/>
      <c r="BN123" s="245"/>
      <c r="BO123" s="965" t="s">
        <v>478</v>
      </c>
      <c r="BP123" s="993"/>
      <c r="BQ123" s="1051">
        <v>14131529</v>
      </c>
      <c r="BR123" s="1052"/>
      <c r="BS123" s="1052"/>
      <c r="BT123" s="1052"/>
      <c r="BU123" s="1052"/>
      <c r="BV123" s="1052">
        <v>14555940</v>
      </c>
      <c r="BW123" s="1052"/>
      <c r="BX123" s="1052"/>
      <c r="BY123" s="1052"/>
      <c r="BZ123" s="1052"/>
      <c r="CA123" s="1052">
        <v>14665806</v>
      </c>
      <c r="CB123" s="1052"/>
      <c r="CC123" s="1052"/>
      <c r="CD123" s="1052"/>
      <c r="CE123" s="1052"/>
      <c r="CF123" s="989"/>
      <c r="CG123" s="990"/>
      <c r="CH123" s="990"/>
      <c r="CI123" s="990"/>
      <c r="CJ123" s="991"/>
      <c r="CK123" s="997"/>
      <c r="CL123" s="998"/>
      <c r="CM123" s="998"/>
      <c r="CN123" s="998"/>
      <c r="CO123" s="999"/>
      <c r="CP123" s="1007" t="s">
        <v>404</v>
      </c>
      <c r="CQ123" s="1008"/>
      <c r="CR123" s="1008"/>
      <c r="CS123" s="1008"/>
      <c r="CT123" s="1008"/>
      <c r="CU123" s="1008"/>
      <c r="CV123" s="1008"/>
      <c r="CW123" s="1008"/>
      <c r="CX123" s="1008"/>
      <c r="CY123" s="1008"/>
      <c r="CZ123" s="1008"/>
      <c r="DA123" s="1008"/>
      <c r="DB123" s="1008"/>
      <c r="DC123" s="1008"/>
      <c r="DD123" s="1008"/>
      <c r="DE123" s="1008"/>
      <c r="DF123" s="1009"/>
      <c r="DG123" s="946" t="s">
        <v>129</v>
      </c>
      <c r="DH123" s="947"/>
      <c r="DI123" s="947"/>
      <c r="DJ123" s="947"/>
      <c r="DK123" s="948"/>
      <c r="DL123" s="949" t="s">
        <v>129</v>
      </c>
      <c r="DM123" s="947"/>
      <c r="DN123" s="947"/>
      <c r="DO123" s="947"/>
      <c r="DP123" s="948"/>
      <c r="DQ123" s="949" t="s">
        <v>462</v>
      </c>
      <c r="DR123" s="947"/>
      <c r="DS123" s="947"/>
      <c r="DT123" s="947"/>
      <c r="DU123" s="948"/>
      <c r="DV123" s="950" t="s">
        <v>129</v>
      </c>
      <c r="DW123" s="951"/>
      <c r="DX123" s="951"/>
      <c r="DY123" s="951"/>
      <c r="DZ123" s="952"/>
    </row>
    <row r="124" spans="1:130" s="224" customFormat="1" ht="26.25" customHeight="1" thickBot="1" x14ac:dyDescent="0.2">
      <c r="A124" s="1045"/>
      <c r="B124" s="937"/>
      <c r="C124" s="910" t="s">
        <v>460</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462</v>
      </c>
      <c r="AB124" s="947"/>
      <c r="AC124" s="947"/>
      <c r="AD124" s="947"/>
      <c r="AE124" s="948"/>
      <c r="AF124" s="949" t="s">
        <v>129</v>
      </c>
      <c r="AG124" s="947"/>
      <c r="AH124" s="947"/>
      <c r="AI124" s="947"/>
      <c r="AJ124" s="948"/>
      <c r="AK124" s="949" t="s">
        <v>129</v>
      </c>
      <c r="AL124" s="947"/>
      <c r="AM124" s="947"/>
      <c r="AN124" s="947"/>
      <c r="AO124" s="948"/>
      <c r="AP124" s="950" t="s">
        <v>475</v>
      </c>
      <c r="AQ124" s="951"/>
      <c r="AR124" s="951"/>
      <c r="AS124" s="951"/>
      <c r="AT124" s="952"/>
      <c r="AU124" s="1047" t="s">
        <v>479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129</v>
      </c>
      <c r="BR124" s="1015"/>
      <c r="BS124" s="1015"/>
      <c r="BT124" s="1015"/>
      <c r="BU124" s="1015"/>
      <c r="BV124" s="1015" t="s">
        <v>462</v>
      </c>
      <c r="BW124" s="1015"/>
      <c r="BX124" s="1015"/>
      <c r="BY124" s="1015"/>
      <c r="BZ124" s="1015"/>
      <c r="CA124" s="1015" t="s">
        <v>462</v>
      </c>
      <c r="CB124" s="1015"/>
      <c r="CC124" s="1015"/>
      <c r="CD124" s="1015"/>
      <c r="CE124" s="1015"/>
      <c r="CF124" s="1016"/>
      <c r="CG124" s="1017"/>
      <c r="CH124" s="1017"/>
      <c r="CI124" s="1017"/>
      <c r="CJ124" s="1018"/>
      <c r="CK124" s="1000"/>
      <c r="CL124" s="1000"/>
      <c r="CM124" s="1000"/>
      <c r="CN124" s="1000"/>
      <c r="CO124" s="1001"/>
      <c r="CP124" s="1007" t="s">
        <v>480</v>
      </c>
      <c r="CQ124" s="1008"/>
      <c r="CR124" s="1008"/>
      <c r="CS124" s="1008"/>
      <c r="CT124" s="1008"/>
      <c r="CU124" s="1008"/>
      <c r="CV124" s="1008"/>
      <c r="CW124" s="1008"/>
      <c r="CX124" s="1008"/>
      <c r="CY124" s="1008"/>
      <c r="CZ124" s="1008"/>
      <c r="DA124" s="1008"/>
      <c r="DB124" s="1008"/>
      <c r="DC124" s="1008"/>
      <c r="DD124" s="1008"/>
      <c r="DE124" s="1008"/>
      <c r="DF124" s="1009"/>
      <c r="DG124" s="992" t="s">
        <v>129</v>
      </c>
      <c r="DH124" s="974"/>
      <c r="DI124" s="974"/>
      <c r="DJ124" s="974"/>
      <c r="DK124" s="975"/>
      <c r="DL124" s="973" t="s">
        <v>129</v>
      </c>
      <c r="DM124" s="974"/>
      <c r="DN124" s="974"/>
      <c r="DO124" s="974"/>
      <c r="DP124" s="975"/>
      <c r="DQ124" s="973" t="s">
        <v>475</v>
      </c>
      <c r="DR124" s="974"/>
      <c r="DS124" s="974"/>
      <c r="DT124" s="974"/>
      <c r="DU124" s="975"/>
      <c r="DV124" s="976" t="s">
        <v>129</v>
      </c>
      <c r="DW124" s="977"/>
      <c r="DX124" s="977"/>
      <c r="DY124" s="977"/>
      <c r="DZ124" s="978"/>
    </row>
    <row r="125" spans="1:130" s="224" customFormat="1" ht="26.25" customHeight="1" x14ac:dyDescent="0.15">
      <c r="A125" s="1045"/>
      <c r="B125" s="937"/>
      <c r="C125" s="910" t="s">
        <v>465</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129</v>
      </c>
      <c r="AB125" s="947"/>
      <c r="AC125" s="947"/>
      <c r="AD125" s="947"/>
      <c r="AE125" s="948"/>
      <c r="AF125" s="949" t="s">
        <v>129</v>
      </c>
      <c r="AG125" s="947"/>
      <c r="AH125" s="947"/>
      <c r="AI125" s="947"/>
      <c r="AJ125" s="948"/>
      <c r="AK125" s="949" t="s">
        <v>462</v>
      </c>
      <c r="AL125" s="947"/>
      <c r="AM125" s="947"/>
      <c r="AN125" s="947"/>
      <c r="AO125" s="948"/>
      <c r="AP125" s="950" t="s">
        <v>129</v>
      </c>
      <c r="AQ125" s="951"/>
      <c r="AR125" s="951"/>
      <c r="AS125" s="951"/>
      <c r="AT125" s="95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481</v>
      </c>
      <c r="CL125" s="995"/>
      <c r="CM125" s="995"/>
      <c r="CN125" s="995"/>
      <c r="CO125" s="996"/>
      <c r="CP125" s="917" t="s">
        <v>482</v>
      </c>
      <c r="CQ125" s="885"/>
      <c r="CR125" s="885"/>
      <c r="CS125" s="885"/>
      <c r="CT125" s="885"/>
      <c r="CU125" s="885"/>
      <c r="CV125" s="885"/>
      <c r="CW125" s="885"/>
      <c r="CX125" s="885"/>
      <c r="CY125" s="885"/>
      <c r="CZ125" s="885"/>
      <c r="DA125" s="885"/>
      <c r="DB125" s="885"/>
      <c r="DC125" s="885"/>
      <c r="DD125" s="885"/>
      <c r="DE125" s="885"/>
      <c r="DF125" s="886"/>
      <c r="DG125" s="918" t="s">
        <v>129</v>
      </c>
      <c r="DH125" s="919"/>
      <c r="DI125" s="919"/>
      <c r="DJ125" s="919"/>
      <c r="DK125" s="919"/>
      <c r="DL125" s="919" t="s">
        <v>129</v>
      </c>
      <c r="DM125" s="919"/>
      <c r="DN125" s="919"/>
      <c r="DO125" s="919"/>
      <c r="DP125" s="919"/>
      <c r="DQ125" s="919" t="s">
        <v>462</v>
      </c>
      <c r="DR125" s="919"/>
      <c r="DS125" s="919"/>
      <c r="DT125" s="919"/>
      <c r="DU125" s="919"/>
      <c r="DV125" s="920" t="s">
        <v>462</v>
      </c>
      <c r="DW125" s="920"/>
      <c r="DX125" s="920"/>
      <c r="DY125" s="920"/>
      <c r="DZ125" s="921"/>
    </row>
    <row r="126" spans="1:130" s="224" customFormat="1" ht="26.25" customHeight="1" thickBot="1" x14ac:dyDescent="0.2">
      <c r="A126" s="1045"/>
      <c r="B126" s="937"/>
      <c r="C126" s="910" t="s">
        <v>467</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v>50</v>
      </c>
      <c r="AB126" s="947"/>
      <c r="AC126" s="947"/>
      <c r="AD126" s="947"/>
      <c r="AE126" s="948"/>
      <c r="AF126" s="949">
        <v>82</v>
      </c>
      <c r="AG126" s="947"/>
      <c r="AH126" s="947"/>
      <c r="AI126" s="947"/>
      <c r="AJ126" s="948"/>
      <c r="AK126" s="949" t="s">
        <v>129</v>
      </c>
      <c r="AL126" s="947"/>
      <c r="AM126" s="947"/>
      <c r="AN126" s="947"/>
      <c r="AO126" s="948"/>
      <c r="AP126" s="950" t="s">
        <v>461</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483</v>
      </c>
      <c r="CQ126" s="911"/>
      <c r="CR126" s="911"/>
      <c r="CS126" s="911"/>
      <c r="CT126" s="911"/>
      <c r="CU126" s="911"/>
      <c r="CV126" s="911"/>
      <c r="CW126" s="911"/>
      <c r="CX126" s="911"/>
      <c r="CY126" s="911"/>
      <c r="CZ126" s="911"/>
      <c r="DA126" s="911"/>
      <c r="DB126" s="911"/>
      <c r="DC126" s="911"/>
      <c r="DD126" s="911"/>
      <c r="DE126" s="911"/>
      <c r="DF126" s="912"/>
      <c r="DG126" s="913" t="s">
        <v>475</v>
      </c>
      <c r="DH126" s="914"/>
      <c r="DI126" s="914"/>
      <c r="DJ126" s="914"/>
      <c r="DK126" s="914"/>
      <c r="DL126" s="914" t="s">
        <v>462</v>
      </c>
      <c r="DM126" s="914"/>
      <c r="DN126" s="914"/>
      <c r="DO126" s="914"/>
      <c r="DP126" s="914"/>
      <c r="DQ126" s="914" t="s">
        <v>129</v>
      </c>
      <c r="DR126" s="914"/>
      <c r="DS126" s="914"/>
      <c r="DT126" s="914"/>
      <c r="DU126" s="914"/>
      <c r="DV126" s="915" t="s">
        <v>129</v>
      </c>
      <c r="DW126" s="915"/>
      <c r="DX126" s="915"/>
      <c r="DY126" s="915"/>
      <c r="DZ126" s="916"/>
    </row>
    <row r="127" spans="1:130" s="224" customFormat="1" ht="26.25" customHeight="1" x14ac:dyDescent="0.15">
      <c r="A127" s="1046"/>
      <c r="B127" s="939"/>
      <c r="C127" s="961" t="s">
        <v>484</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114</v>
      </c>
      <c r="AB127" s="947"/>
      <c r="AC127" s="947"/>
      <c r="AD127" s="947"/>
      <c r="AE127" s="948"/>
      <c r="AF127" s="949">
        <v>225</v>
      </c>
      <c r="AG127" s="947"/>
      <c r="AH127" s="947"/>
      <c r="AI127" s="947"/>
      <c r="AJ127" s="948"/>
      <c r="AK127" s="949">
        <v>339</v>
      </c>
      <c r="AL127" s="947"/>
      <c r="AM127" s="947"/>
      <c r="AN127" s="947"/>
      <c r="AO127" s="948"/>
      <c r="AP127" s="950">
        <v>0</v>
      </c>
      <c r="AQ127" s="951"/>
      <c r="AR127" s="951"/>
      <c r="AS127" s="951"/>
      <c r="AT127" s="952"/>
      <c r="AU127" s="226"/>
      <c r="AV127" s="226"/>
      <c r="AW127" s="226"/>
      <c r="AX127" s="1019" t="s">
        <v>485</v>
      </c>
      <c r="AY127" s="1020"/>
      <c r="AZ127" s="1020"/>
      <c r="BA127" s="1020"/>
      <c r="BB127" s="1020"/>
      <c r="BC127" s="1020"/>
      <c r="BD127" s="1020"/>
      <c r="BE127" s="1021"/>
      <c r="BF127" s="1022" t="s">
        <v>486</v>
      </c>
      <c r="BG127" s="1020"/>
      <c r="BH127" s="1020"/>
      <c r="BI127" s="1020"/>
      <c r="BJ127" s="1020"/>
      <c r="BK127" s="1020"/>
      <c r="BL127" s="1021"/>
      <c r="BM127" s="1022" t="s">
        <v>487</v>
      </c>
      <c r="BN127" s="1020"/>
      <c r="BO127" s="1020"/>
      <c r="BP127" s="1020"/>
      <c r="BQ127" s="1020"/>
      <c r="BR127" s="1020"/>
      <c r="BS127" s="1021"/>
      <c r="BT127" s="1022" t="s">
        <v>488</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489</v>
      </c>
      <c r="CQ127" s="911"/>
      <c r="CR127" s="911"/>
      <c r="CS127" s="911"/>
      <c r="CT127" s="911"/>
      <c r="CU127" s="911"/>
      <c r="CV127" s="911"/>
      <c r="CW127" s="911"/>
      <c r="CX127" s="911"/>
      <c r="CY127" s="911"/>
      <c r="CZ127" s="911"/>
      <c r="DA127" s="911"/>
      <c r="DB127" s="911"/>
      <c r="DC127" s="911"/>
      <c r="DD127" s="911"/>
      <c r="DE127" s="911"/>
      <c r="DF127" s="912"/>
      <c r="DG127" s="913" t="s">
        <v>475</v>
      </c>
      <c r="DH127" s="914"/>
      <c r="DI127" s="914"/>
      <c r="DJ127" s="914"/>
      <c r="DK127" s="914"/>
      <c r="DL127" s="914" t="s">
        <v>462</v>
      </c>
      <c r="DM127" s="914"/>
      <c r="DN127" s="914"/>
      <c r="DO127" s="914"/>
      <c r="DP127" s="914"/>
      <c r="DQ127" s="914" t="s">
        <v>476</v>
      </c>
      <c r="DR127" s="914"/>
      <c r="DS127" s="914"/>
      <c r="DT127" s="914"/>
      <c r="DU127" s="914"/>
      <c r="DV127" s="915" t="s">
        <v>129</v>
      </c>
      <c r="DW127" s="915"/>
      <c r="DX127" s="915"/>
      <c r="DY127" s="915"/>
      <c r="DZ127" s="916"/>
    </row>
    <row r="128" spans="1:130" s="224" customFormat="1" ht="26.25" customHeight="1" thickBot="1" x14ac:dyDescent="0.2">
      <c r="A128" s="1029" t="s">
        <v>490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491</v>
      </c>
      <c r="X128" s="1031"/>
      <c r="Y128" s="1031"/>
      <c r="Z128" s="1032"/>
      <c r="AA128" s="1033">
        <v>1092</v>
      </c>
      <c r="AB128" s="1034"/>
      <c r="AC128" s="1034"/>
      <c r="AD128" s="1034"/>
      <c r="AE128" s="1035"/>
      <c r="AF128" s="1036">
        <v>1092</v>
      </c>
      <c r="AG128" s="1034"/>
      <c r="AH128" s="1034"/>
      <c r="AI128" s="1034"/>
      <c r="AJ128" s="1035"/>
      <c r="AK128" s="1036">
        <v>1092</v>
      </c>
      <c r="AL128" s="1034"/>
      <c r="AM128" s="1034"/>
      <c r="AN128" s="1034"/>
      <c r="AO128" s="1035"/>
      <c r="AP128" s="1037"/>
      <c r="AQ128" s="1038"/>
      <c r="AR128" s="1038"/>
      <c r="AS128" s="1038"/>
      <c r="AT128" s="1039"/>
      <c r="AU128" s="226"/>
      <c r="AV128" s="226"/>
      <c r="AW128" s="226"/>
      <c r="AX128" s="884" t="s">
        <v>492</v>
      </c>
      <c r="AY128" s="885"/>
      <c r="AZ128" s="885"/>
      <c r="BA128" s="885"/>
      <c r="BB128" s="885"/>
      <c r="BC128" s="885"/>
      <c r="BD128" s="885"/>
      <c r="BE128" s="886"/>
      <c r="BF128" s="1040" t="s">
        <v>129</v>
      </c>
      <c r="BG128" s="1041"/>
      <c r="BH128" s="1041"/>
      <c r="BI128" s="1041"/>
      <c r="BJ128" s="1041"/>
      <c r="BK128" s="1041"/>
      <c r="BL128" s="1042"/>
      <c r="BM128" s="1040">
        <v>14.16</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493</v>
      </c>
      <c r="CQ128" s="714"/>
      <c r="CR128" s="714"/>
      <c r="CS128" s="714"/>
      <c r="CT128" s="714"/>
      <c r="CU128" s="714"/>
      <c r="CV128" s="714"/>
      <c r="CW128" s="714"/>
      <c r="CX128" s="714"/>
      <c r="CY128" s="714"/>
      <c r="CZ128" s="714"/>
      <c r="DA128" s="714"/>
      <c r="DB128" s="714"/>
      <c r="DC128" s="714"/>
      <c r="DD128" s="714"/>
      <c r="DE128" s="714"/>
      <c r="DF128" s="1024"/>
      <c r="DG128" s="1025" t="s">
        <v>129</v>
      </c>
      <c r="DH128" s="1026"/>
      <c r="DI128" s="1026"/>
      <c r="DJ128" s="1026"/>
      <c r="DK128" s="1026"/>
      <c r="DL128" s="1026" t="s">
        <v>494</v>
      </c>
      <c r="DM128" s="1026"/>
      <c r="DN128" s="1026"/>
      <c r="DO128" s="1026"/>
      <c r="DP128" s="1026"/>
      <c r="DQ128" s="1026" t="s">
        <v>129</v>
      </c>
      <c r="DR128" s="1026"/>
      <c r="DS128" s="1026"/>
      <c r="DT128" s="1026"/>
      <c r="DU128" s="1026"/>
      <c r="DV128" s="1027" t="s">
        <v>461</v>
      </c>
      <c r="DW128" s="1027"/>
      <c r="DX128" s="1027"/>
      <c r="DY128" s="1027"/>
      <c r="DZ128" s="1028"/>
    </row>
    <row r="129" spans="1:131" s="224" customFormat="1" ht="26.25" customHeight="1" x14ac:dyDescent="0.15">
      <c r="A129" s="922" t="s">
        <v>109</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495</v>
      </c>
      <c r="X129" s="1059"/>
      <c r="Y129" s="1059"/>
      <c r="Z129" s="1060"/>
      <c r="AA129" s="946">
        <v>6547938</v>
      </c>
      <c r="AB129" s="947"/>
      <c r="AC129" s="947"/>
      <c r="AD129" s="947"/>
      <c r="AE129" s="948"/>
      <c r="AF129" s="949">
        <v>6879029</v>
      </c>
      <c r="AG129" s="947"/>
      <c r="AH129" s="947"/>
      <c r="AI129" s="947"/>
      <c r="AJ129" s="948"/>
      <c r="AK129" s="949">
        <v>6676953</v>
      </c>
      <c r="AL129" s="947"/>
      <c r="AM129" s="947"/>
      <c r="AN129" s="947"/>
      <c r="AO129" s="948"/>
      <c r="AP129" s="1061"/>
      <c r="AQ129" s="1062"/>
      <c r="AR129" s="1062"/>
      <c r="AS129" s="1062"/>
      <c r="AT129" s="1063"/>
      <c r="AU129" s="227"/>
      <c r="AV129" s="227"/>
      <c r="AW129" s="227"/>
      <c r="AX129" s="1053" t="s">
        <v>496</v>
      </c>
      <c r="AY129" s="911"/>
      <c r="AZ129" s="911"/>
      <c r="BA129" s="911"/>
      <c r="BB129" s="911"/>
      <c r="BC129" s="911"/>
      <c r="BD129" s="911"/>
      <c r="BE129" s="912"/>
      <c r="BF129" s="1054" t="s">
        <v>476</v>
      </c>
      <c r="BG129" s="1055"/>
      <c r="BH129" s="1055"/>
      <c r="BI129" s="1055"/>
      <c r="BJ129" s="1055"/>
      <c r="BK129" s="1055"/>
      <c r="BL129" s="1056"/>
      <c r="BM129" s="1054">
        <v>19.16</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497</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498</v>
      </c>
      <c r="X130" s="1059"/>
      <c r="Y130" s="1059"/>
      <c r="Z130" s="1060"/>
      <c r="AA130" s="946">
        <v>634776</v>
      </c>
      <c r="AB130" s="947"/>
      <c r="AC130" s="947"/>
      <c r="AD130" s="947"/>
      <c r="AE130" s="948"/>
      <c r="AF130" s="949">
        <v>658675</v>
      </c>
      <c r="AG130" s="947"/>
      <c r="AH130" s="947"/>
      <c r="AI130" s="947"/>
      <c r="AJ130" s="948"/>
      <c r="AK130" s="949">
        <v>721082</v>
      </c>
      <c r="AL130" s="947"/>
      <c r="AM130" s="947"/>
      <c r="AN130" s="947"/>
      <c r="AO130" s="948"/>
      <c r="AP130" s="1061"/>
      <c r="AQ130" s="1062"/>
      <c r="AR130" s="1062"/>
      <c r="AS130" s="1062"/>
      <c r="AT130" s="1063"/>
      <c r="AU130" s="227"/>
      <c r="AV130" s="227"/>
      <c r="AW130" s="227"/>
      <c r="AX130" s="1053" t="s">
        <v>499</v>
      </c>
      <c r="AY130" s="911"/>
      <c r="AZ130" s="911"/>
      <c r="BA130" s="911"/>
      <c r="BB130" s="911"/>
      <c r="BC130" s="911"/>
      <c r="BD130" s="911"/>
      <c r="BE130" s="912"/>
      <c r="BF130" s="1089">
        <v>3.8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500</v>
      </c>
      <c r="X131" s="1096"/>
      <c r="Y131" s="1096"/>
      <c r="Z131" s="1097"/>
      <c r="AA131" s="992">
        <v>5913162</v>
      </c>
      <c r="AB131" s="974"/>
      <c r="AC131" s="974"/>
      <c r="AD131" s="974"/>
      <c r="AE131" s="975"/>
      <c r="AF131" s="973">
        <v>6220354</v>
      </c>
      <c r="AG131" s="974"/>
      <c r="AH131" s="974"/>
      <c r="AI131" s="974"/>
      <c r="AJ131" s="975"/>
      <c r="AK131" s="973">
        <v>5955871</v>
      </c>
      <c r="AL131" s="974"/>
      <c r="AM131" s="974"/>
      <c r="AN131" s="974"/>
      <c r="AO131" s="975"/>
      <c r="AP131" s="1098"/>
      <c r="AQ131" s="1099"/>
      <c r="AR131" s="1099"/>
      <c r="AS131" s="1099"/>
      <c r="AT131" s="1100"/>
      <c r="AU131" s="227"/>
      <c r="AV131" s="227"/>
      <c r="AW131" s="227"/>
      <c r="AX131" s="1071" t="s">
        <v>501</v>
      </c>
      <c r="AY131" s="714"/>
      <c r="AZ131" s="714"/>
      <c r="BA131" s="714"/>
      <c r="BB131" s="714"/>
      <c r="BC131" s="714"/>
      <c r="BD131" s="714"/>
      <c r="BE131" s="1024"/>
      <c r="BF131" s="1072" t="s">
        <v>129</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502</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503</v>
      </c>
      <c r="W132" s="1082"/>
      <c r="X132" s="1082"/>
      <c r="Y132" s="1082"/>
      <c r="Z132" s="1083"/>
      <c r="AA132" s="1084">
        <v>3.201062308</v>
      </c>
      <c r="AB132" s="1085"/>
      <c r="AC132" s="1085"/>
      <c r="AD132" s="1085"/>
      <c r="AE132" s="1086"/>
      <c r="AF132" s="1087">
        <v>3.6159517609999998</v>
      </c>
      <c r="AG132" s="1085"/>
      <c r="AH132" s="1085"/>
      <c r="AI132" s="1085"/>
      <c r="AJ132" s="1086"/>
      <c r="AK132" s="1087">
        <v>4.7154815809999997</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504</v>
      </c>
      <c r="W133" s="1065"/>
      <c r="X133" s="1065"/>
      <c r="Y133" s="1065"/>
      <c r="Z133" s="1066"/>
      <c r="AA133" s="1067">
        <v>2.7</v>
      </c>
      <c r="AB133" s="1068"/>
      <c r="AC133" s="1068"/>
      <c r="AD133" s="1068"/>
      <c r="AE133" s="1069"/>
      <c r="AF133" s="1067">
        <v>3.1</v>
      </c>
      <c r="AG133" s="1068"/>
      <c r="AH133" s="1068"/>
      <c r="AI133" s="1068"/>
      <c r="AJ133" s="1069"/>
      <c r="AK133" s="1067">
        <v>3.8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8cilHEZTmUOLnkVuIFIDgRVSiLi742z57ZNR2HHTloZirTZ9sd39f4bahcH3d5CN2FjQaKpEI94TbWM3GDBg==" saltValue="4veMCkOVN6d97E20j6OC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d5PJz0MGpSyQos7Ze7bAkTtfb4nCkGHp5+mI1cJdM66M4rIrVQ/JuaBi9e+MxKmQ4mf8UKMMlslaSL5R1SSpA==" saltValue="nLllg1UP6Vv4VpABWrGO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IzxORzm/6rBHVdmYHLxP/6wpoJkKkFZVdL1+Y6gwZsVWy7Ip/zIFn/gpkHt/IlXqmZxxEGiZpv3Keo6FSwVVw==" saltValue="m7rO516rAUrZOhWzSQ6zU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507</v>
      </c>
      <c r="AL6" s="260"/>
      <c r="AM6" s="260"/>
      <c r="AN6" s="260"/>
    </row>
    <row r="7" spans="1:46" ht="13.5" customHeight="1" x14ac:dyDescent="0.15">
      <c r="A7" s="259"/>
      <c r="AK7" s="262"/>
      <c r="AL7" s="263"/>
      <c r="AM7" s="263"/>
      <c r="AN7" s="264"/>
      <c r="AO7" s="1102" t="s">
        <v>508</v>
      </c>
      <c r="AP7" s="265"/>
      <c r="AQ7" s="266" t="s">
        <v>509</v>
      </c>
      <c r="AR7" s="267"/>
    </row>
    <row r="8" spans="1:46" x14ac:dyDescent="0.15">
      <c r="A8" s="259"/>
      <c r="AK8" s="268"/>
      <c r="AL8" s="269"/>
      <c r="AM8" s="269"/>
      <c r="AN8" s="270"/>
      <c r="AO8" s="1103"/>
      <c r="AP8" s="271" t="s">
        <v>510</v>
      </c>
      <c r="AQ8" s="272" t="s">
        <v>511</v>
      </c>
      <c r="AR8" s="273" t="s">
        <v>512</v>
      </c>
    </row>
    <row r="9" spans="1:46" x14ac:dyDescent="0.15">
      <c r="A9" s="259"/>
      <c r="AK9" s="1104" t="s">
        <v>513</v>
      </c>
      <c r="AL9" s="1105"/>
      <c r="AM9" s="1105"/>
      <c r="AN9" s="1106"/>
      <c r="AO9" s="274">
        <v>2317340</v>
      </c>
      <c r="AP9" s="274">
        <v>128384</v>
      </c>
      <c r="AQ9" s="275">
        <v>105319</v>
      </c>
      <c r="AR9" s="276">
        <v>21.9</v>
      </c>
    </row>
    <row r="10" spans="1:46" ht="13.5" customHeight="1" x14ac:dyDescent="0.15">
      <c r="A10" s="259"/>
      <c r="AK10" s="1104" t="s">
        <v>514</v>
      </c>
      <c r="AL10" s="1105"/>
      <c r="AM10" s="1105"/>
      <c r="AN10" s="1106"/>
      <c r="AO10" s="277">
        <v>206043</v>
      </c>
      <c r="AP10" s="277">
        <v>11415</v>
      </c>
      <c r="AQ10" s="278">
        <v>9860</v>
      </c>
      <c r="AR10" s="279">
        <v>15.8</v>
      </c>
    </row>
    <row r="11" spans="1:46" ht="13.5" customHeight="1" x14ac:dyDescent="0.15">
      <c r="A11" s="259"/>
      <c r="AK11" s="1104" t="s">
        <v>515</v>
      </c>
      <c r="AL11" s="1105"/>
      <c r="AM11" s="1105"/>
      <c r="AN11" s="1106"/>
      <c r="AO11" s="277">
        <v>16752</v>
      </c>
      <c r="AP11" s="277">
        <v>928</v>
      </c>
      <c r="AQ11" s="278">
        <v>1656</v>
      </c>
      <c r="AR11" s="279">
        <v>-44</v>
      </c>
    </row>
    <row r="12" spans="1:46" ht="13.5" customHeight="1" x14ac:dyDescent="0.15">
      <c r="A12" s="259"/>
      <c r="AK12" s="1104" t="s">
        <v>516</v>
      </c>
      <c r="AL12" s="1105"/>
      <c r="AM12" s="1105"/>
      <c r="AN12" s="1106"/>
      <c r="AO12" s="277" t="s">
        <v>517</v>
      </c>
      <c r="AP12" s="277" t="s">
        <v>517</v>
      </c>
      <c r="AQ12" s="278">
        <v>3</v>
      </c>
      <c r="AR12" s="279" t="s">
        <v>517</v>
      </c>
    </row>
    <row r="13" spans="1:46" ht="13.5" customHeight="1" x14ac:dyDescent="0.15">
      <c r="A13" s="259"/>
      <c r="AK13" s="1104" t="s">
        <v>518</v>
      </c>
      <c r="AL13" s="1105"/>
      <c r="AM13" s="1105"/>
      <c r="AN13" s="1106"/>
      <c r="AO13" s="277">
        <v>192688</v>
      </c>
      <c r="AP13" s="277">
        <v>10675</v>
      </c>
      <c r="AQ13" s="278">
        <v>4056</v>
      </c>
      <c r="AR13" s="279">
        <v>163.19999999999999</v>
      </c>
    </row>
    <row r="14" spans="1:46" ht="13.5" customHeight="1" x14ac:dyDescent="0.15">
      <c r="A14" s="259"/>
      <c r="AK14" s="1104" t="s">
        <v>519</v>
      </c>
      <c r="AL14" s="1105"/>
      <c r="AM14" s="1105"/>
      <c r="AN14" s="1106"/>
      <c r="AO14" s="277">
        <v>1609</v>
      </c>
      <c r="AP14" s="277">
        <v>89</v>
      </c>
      <c r="AQ14" s="278">
        <v>2339</v>
      </c>
      <c r="AR14" s="279">
        <v>-96.2</v>
      </c>
    </row>
    <row r="15" spans="1:46" ht="13.5" customHeight="1" x14ac:dyDescent="0.15">
      <c r="A15" s="259"/>
      <c r="AK15" s="1107" t="s">
        <v>520</v>
      </c>
      <c r="AL15" s="1108"/>
      <c r="AM15" s="1108"/>
      <c r="AN15" s="1109"/>
      <c r="AO15" s="277">
        <v>-122000</v>
      </c>
      <c r="AP15" s="277">
        <v>-6759</v>
      </c>
      <c r="AQ15" s="278">
        <v>-7717</v>
      </c>
      <c r="AR15" s="279">
        <v>-12.4</v>
      </c>
    </row>
    <row r="16" spans="1:46" x14ac:dyDescent="0.15">
      <c r="A16" s="259"/>
      <c r="AK16" s="1107" t="s">
        <v>189</v>
      </c>
      <c r="AL16" s="1108"/>
      <c r="AM16" s="1108"/>
      <c r="AN16" s="1109"/>
      <c r="AO16" s="277">
        <v>2612432</v>
      </c>
      <c r="AP16" s="277">
        <v>144733</v>
      </c>
      <c r="AQ16" s="278">
        <v>115515</v>
      </c>
      <c r="AR16" s="279">
        <v>25.3</v>
      </c>
    </row>
    <row r="17" spans="1:46" x14ac:dyDescent="0.15">
      <c r="A17" s="259"/>
    </row>
    <row r="18" spans="1:46" x14ac:dyDescent="0.15">
      <c r="A18" s="259"/>
      <c r="AQ18" s="280"/>
      <c r="AR18" s="280"/>
    </row>
    <row r="19" spans="1:46" x14ac:dyDescent="0.15">
      <c r="A19" s="259"/>
      <c r="AK19" s="255" t="s">
        <v>521</v>
      </c>
    </row>
    <row r="20" spans="1:46" x14ac:dyDescent="0.15">
      <c r="A20" s="259"/>
      <c r="AK20" s="281"/>
      <c r="AL20" s="282"/>
      <c r="AM20" s="282"/>
      <c r="AN20" s="283"/>
      <c r="AO20" s="284" t="s">
        <v>522</v>
      </c>
      <c r="AP20" s="285" t="s">
        <v>523</v>
      </c>
      <c r="AQ20" s="286" t="s">
        <v>524</v>
      </c>
      <c r="AR20" s="287"/>
    </row>
    <row r="21" spans="1:46" s="260" customFormat="1" x14ac:dyDescent="0.15">
      <c r="A21" s="288"/>
      <c r="AK21" s="1110" t="s">
        <v>525</v>
      </c>
      <c r="AL21" s="1111"/>
      <c r="AM21" s="1111"/>
      <c r="AN21" s="1112"/>
      <c r="AO21" s="289">
        <v>12.58</v>
      </c>
      <c r="AP21" s="290">
        <v>10.69</v>
      </c>
      <c r="AQ21" s="291">
        <v>1.89</v>
      </c>
      <c r="AS21" s="292"/>
      <c r="AT21" s="288"/>
    </row>
    <row r="22" spans="1:46" s="260" customFormat="1" x14ac:dyDescent="0.15">
      <c r="A22" s="288"/>
      <c r="AK22" s="1110" t="s">
        <v>526</v>
      </c>
      <c r="AL22" s="1111"/>
      <c r="AM22" s="1111"/>
      <c r="AN22" s="1112"/>
      <c r="AO22" s="293">
        <v>98.5</v>
      </c>
      <c r="AP22" s="294">
        <v>97.4</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527</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529</v>
      </c>
      <c r="AL29" s="260"/>
      <c r="AM29" s="260"/>
      <c r="AN29" s="260"/>
      <c r="AS29" s="302"/>
    </row>
    <row r="30" spans="1:46" ht="13.5" customHeight="1" x14ac:dyDescent="0.15">
      <c r="A30" s="259"/>
      <c r="AK30" s="262"/>
      <c r="AL30" s="263"/>
      <c r="AM30" s="263"/>
      <c r="AN30" s="264"/>
      <c r="AO30" s="1102" t="s">
        <v>508</v>
      </c>
      <c r="AP30" s="265"/>
      <c r="AQ30" s="266" t="s">
        <v>509</v>
      </c>
      <c r="AR30" s="267"/>
    </row>
    <row r="31" spans="1:46" x14ac:dyDescent="0.15">
      <c r="A31" s="259"/>
      <c r="AK31" s="268"/>
      <c r="AL31" s="269"/>
      <c r="AM31" s="269"/>
      <c r="AN31" s="270"/>
      <c r="AO31" s="1103"/>
      <c r="AP31" s="271" t="s">
        <v>510</v>
      </c>
      <c r="AQ31" s="272" t="s">
        <v>511</v>
      </c>
      <c r="AR31" s="273" t="s">
        <v>512</v>
      </c>
    </row>
    <row r="32" spans="1:46" ht="27" customHeight="1" x14ac:dyDescent="0.15">
      <c r="A32" s="259"/>
      <c r="AK32" s="1118" t="s">
        <v>530</v>
      </c>
      <c r="AL32" s="1119"/>
      <c r="AM32" s="1119"/>
      <c r="AN32" s="1120"/>
      <c r="AO32" s="303">
        <v>935364</v>
      </c>
      <c r="AP32" s="303">
        <v>51821</v>
      </c>
      <c r="AQ32" s="304">
        <v>74824</v>
      </c>
      <c r="AR32" s="305">
        <v>-30.7</v>
      </c>
    </row>
    <row r="33" spans="1:46" ht="13.5" customHeight="1" x14ac:dyDescent="0.15">
      <c r="A33" s="259"/>
      <c r="AK33" s="1118" t="s">
        <v>531</v>
      </c>
      <c r="AL33" s="1119"/>
      <c r="AM33" s="1119"/>
      <c r="AN33" s="1120"/>
      <c r="AO33" s="303" t="s">
        <v>517</v>
      </c>
      <c r="AP33" s="303" t="s">
        <v>517</v>
      </c>
      <c r="AQ33" s="304" t="s">
        <v>517</v>
      </c>
      <c r="AR33" s="305" t="s">
        <v>517</v>
      </c>
    </row>
    <row r="34" spans="1:46" ht="27" customHeight="1" x14ac:dyDescent="0.15">
      <c r="A34" s="259"/>
      <c r="AK34" s="1118" t="s">
        <v>532</v>
      </c>
      <c r="AL34" s="1119"/>
      <c r="AM34" s="1119"/>
      <c r="AN34" s="1120"/>
      <c r="AO34" s="303" t="s">
        <v>517</v>
      </c>
      <c r="AP34" s="303" t="s">
        <v>517</v>
      </c>
      <c r="AQ34" s="304">
        <v>1</v>
      </c>
      <c r="AR34" s="305" t="s">
        <v>517</v>
      </c>
    </row>
    <row r="35" spans="1:46" ht="27" customHeight="1" x14ac:dyDescent="0.15">
      <c r="A35" s="259"/>
      <c r="AK35" s="1118" t="s">
        <v>533</v>
      </c>
      <c r="AL35" s="1119"/>
      <c r="AM35" s="1119"/>
      <c r="AN35" s="1120"/>
      <c r="AO35" s="303">
        <v>49515</v>
      </c>
      <c r="AP35" s="303">
        <v>2743</v>
      </c>
      <c r="AQ35" s="304">
        <v>17427</v>
      </c>
      <c r="AR35" s="305">
        <v>-84.3</v>
      </c>
    </row>
    <row r="36" spans="1:46" ht="27" customHeight="1" x14ac:dyDescent="0.15">
      <c r="A36" s="259"/>
      <c r="AK36" s="1118" t="s">
        <v>534</v>
      </c>
      <c r="AL36" s="1119"/>
      <c r="AM36" s="1119"/>
      <c r="AN36" s="1120"/>
      <c r="AO36" s="303">
        <v>17804</v>
      </c>
      <c r="AP36" s="303">
        <v>986</v>
      </c>
      <c r="AQ36" s="304">
        <v>2447</v>
      </c>
      <c r="AR36" s="305">
        <v>-59.7</v>
      </c>
    </row>
    <row r="37" spans="1:46" ht="13.5" customHeight="1" x14ac:dyDescent="0.15">
      <c r="A37" s="259"/>
      <c r="AK37" s="1118" t="s">
        <v>535</v>
      </c>
      <c r="AL37" s="1119"/>
      <c r="AM37" s="1119"/>
      <c r="AN37" s="1120"/>
      <c r="AO37" s="303">
        <v>339</v>
      </c>
      <c r="AP37" s="303">
        <v>19</v>
      </c>
      <c r="AQ37" s="304">
        <v>591</v>
      </c>
      <c r="AR37" s="305">
        <v>-96.8</v>
      </c>
    </row>
    <row r="38" spans="1:46" ht="27" customHeight="1" x14ac:dyDescent="0.15">
      <c r="A38" s="259"/>
      <c r="AK38" s="1121" t="s">
        <v>536</v>
      </c>
      <c r="AL38" s="1122"/>
      <c r="AM38" s="1122"/>
      <c r="AN38" s="1123"/>
      <c r="AO38" s="306" t="s">
        <v>517</v>
      </c>
      <c r="AP38" s="306" t="s">
        <v>517</v>
      </c>
      <c r="AQ38" s="307">
        <v>2</v>
      </c>
      <c r="AR38" s="295" t="s">
        <v>517</v>
      </c>
      <c r="AS38" s="302"/>
    </row>
    <row r="39" spans="1:46" x14ac:dyDescent="0.15">
      <c r="A39" s="259"/>
      <c r="AK39" s="1121" t="s">
        <v>537</v>
      </c>
      <c r="AL39" s="1122"/>
      <c r="AM39" s="1122"/>
      <c r="AN39" s="1123"/>
      <c r="AO39" s="303">
        <v>-1092</v>
      </c>
      <c r="AP39" s="303">
        <v>-60</v>
      </c>
      <c r="AQ39" s="304">
        <v>-3618</v>
      </c>
      <c r="AR39" s="305">
        <v>-98.3</v>
      </c>
      <c r="AS39" s="302"/>
    </row>
    <row r="40" spans="1:46" ht="27" customHeight="1" x14ac:dyDescent="0.15">
      <c r="A40" s="259"/>
      <c r="AK40" s="1118" t="s">
        <v>538</v>
      </c>
      <c r="AL40" s="1119"/>
      <c r="AM40" s="1119"/>
      <c r="AN40" s="1120"/>
      <c r="AO40" s="303">
        <v>-721082</v>
      </c>
      <c r="AP40" s="303">
        <v>-39949</v>
      </c>
      <c r="AQ40" s="304">
        <v>-63812</v>
      </c>
      <c r="AR40" s="305">
        <v>-37.4</v>
      </c>
      <c r="AS40" s="302"/>
    </row>
    <row r="41" spans="1:46" x14ac:dyDescent="0.15">
      <c r="A41" s="259"/>
      <c r="AK41" s="1124" t="s">
        <v>302</v>
      </c>
      <c r="AL41" s="1125"/>
      <c r="AM41" s="1125"/>
      <c r="AN41" s="1126"/>
      <c r="AO41" s="303">
        <v>280848</v>
      </c>
      <c r="AP41" s="303">
        <v>15559</v>
      </c>
      <c r="AQ41" s="304">
        <v>27863</v>
      </c>
      <c r="AR41" s="305">
        <v>-44.2</v>
      </c>
      <c r="AS41" s="302"/>
    </row>
    <row r="42" spans="1:46" x14ac:dyDescent="0.15">
      <c r="A42" s="259"/>
      <c r="AK42" s="308" t="s">
        <v>539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540</v>
      </c>
    </row>
    <row r="48" spans="1:46" x14ac:dyDescent="0.15">
      <c r="A48" s="259"/>
      <c r="AK48" s="313" t="s">
        <v>541</v>
      </c>
      <c r="AL48" s="313"/>
      <c r="AM48" s="313"/>
      <c r="AN48" s="313"/>
      <c r="AO48" s="313"/>
      <c r="AP48" s="313"/>
      <c r="AQ48" s="314"/>
      <c r="AR48" s="313"/>
    </row>
    <row r="49" spans="1:44" ht="13.5" customHeight="1" x14ac:dyDescent="0.15">
      <c r="A49" s="259"/>
      <c r="AK49" s="315"/>
      <c r="AL49" s="316"/>
      <c r="AM49" s="1113" t="s">
        <v>508</v>
      </c>
      <c r="AN49" s="1115" t="s">
        <v>542</v>
      </c>
      <c r="AO49" s="1116"/>
      <c r="AP49" s="1116"/>
      <c r="AQ49" s="1116"/>
      <c r="AR49" s="1117"/>
    </row>
    <row r="50" spans="1:44" x14ac:dyDescent="0.15">
      <c r="A50" s="259"/>
      <c r="AK50" s="317"/>
      <c r="AL50" s="318"/>
      <c r="AM50" s="1114"/>
      <c r="AN50" s="319" t="s">
        <v>543</v>
      </c>
      <c r="AO50" s="320" t="s">
        <v>544</v>
      </c>
      <c r="AP50" s="321" t="s">
        <v>545</v>
      </c>
      <c r="AQ50" s="322" t="s">
        <v>546</v>
      </c>
      <c r="AR50" s="323" t="s">
        <v>547</v>
      </c>
    </row>
    <row r="51" spans="1:44" x14ac:dyDescent="0.15">
      <c r="A51" s="259"/>
      <c r="AK51" s="315" t="s">
        <v>548</v>
      </c>
      <c r="AL51" s="316"/>
      <c r="AM51" s="324">
        <v>2917406</v>
      </c>
      <c r="AN51" s="325">
        <v>148726</v>
      </c>
      <c r="AO51" s="326">
        <v>7.4</v>
      </c>
      <c r="AP51" s="327">
        <v>85173</v>
      </c>
      <c r="AQ51" s="328">
        <v>-4.3</v>
      </c>
      <c r="AR51" s="329">
        <v>11.7</v>
      </c>
    </row>
    <row r="52" spans="1:44" x14ac:dyDescent="0.15">
      <c r="A52" s="259"/>
      <c r="AK52" s="330"/>
      <c r="AL52" s="331" t="s">
        <v>549</v>
      </c>
      <c r="AM52" s="332">
        <v>1037148</v>
      </c>
      <c r="AN52" s="333">
        <v>52873</v>
      </c>
      <c r="AO52" s="334">
        <v>23.5</v>
      </c>
      <c r="AP52" s="335">
        <v>43913</v>
      </c>
      <c r="AQ52" s="336">
        <v>-3.4</v>
      </c>
      <c r="AR52" s="337">
        <v>26.9</v>
      </c>
    </row>
    <row r="53" spans="1:44" x14ac:dyDescent="0.15">
      <c r="A53" s="259"/>
      <c r="AK53" s="315" t="s">
        <v>550</v>
      </c>
      <c r="AL53" s="316"/>
      <c r="AM53" s="324">
        <v>1588091</v>
      </c>
      <c r="AN53" s="325">
        <v>82541</v>
      </c>
      <c r="AO53" s="326">
        <v>-44.5</v>
      </c>
      <c r="AP53" s="327">
        <v>94081</v>
      </c>
      <c r="AQ53" s="328">
        <v>10.5</v>
      </c>
      <c r="AR53" s="329">
        <v>-55</v>
      </c>
    </row>
    <row r="54" spans="1:44" x14ac:dyDescent="0.15">
      <c r="A54" s="259"/>
      <c r="AK54" s="330"/>
      <c r="AL54" s="331" t="s">
        <v>549</v>
      </c>
      <c r="AM54" s="332">
        <v>809479</v>
      </c>
      <c r="AN54" s="333">
        <v>42073</v>
      </c>
      <c r="AO54" s="334">
        <v>-20.399999999999999</v>
      </c>
      <c r="AP54" s="335">
        <v>48949</v>
      </c>
      <c r="AQ54" s="336">
        <v>11.5</v>
      </c>
      <c r="AR54" s="337">
        <v>-31.9</v>
      </c>
    </row>
    <row r="55" spans="1:44" x14ac:dyDescent="0.15">
      <c r="A55" s="259"/>
      <c r="AK55" s="315" t="s">
        <v>551</v>
      </c>
      <c r="AL55" s="316"/>
      <c r="AM55" s="324">
        <v>2054254</v>
      </c>
      <c r="AN55" s="325">
        <v>109182</v>
      </c>
      <c r="AO55" s="326">
        <v>32.299999999999997</v>
      </c>
      <c r="AP55" s="327">
        <v>92632</v>
      </c>
      <c r="AQ55" s="328">
        <v>-1.5</v>
      </c>
      <c r="AR55" s="329">
        <v>33.799999999999997</v>
      </c>
    </row>
    <row r="56" spans="1:44" x14ac:dyDescent="0.15">
      <c r="A56" s="259"/>
      <c r="AK56" s="330"/>
      <c r="AL56" s="331" t="s">
        <v>549</v>
      </c>
      <c r="AM56" s="332">
        <v>723383</v>
      </c>
      <c r="AN56" s="333">
        <v>38447</v>
      </c>
      <c r="AO56" s="334">
        <v>-8.6</v>
      </c>
      <c r="AP56" s="335">
        <v>47978</v>
      </c>
      <c r="AQ56" s="336">
        <v>-2</v>
      </c>
      <c r="AR56" s="337">
        <v>-6.6</v>
      </c>
    </row>
    <row r="57" spans="1:44" x14ac:dyDescent="0.15">
      <c r="A57" s="259"/>
      <c r="AK57" s="315" t="s">
        <v>552</v>
      </c>
      <c r="AL57" s="316"/>
      <c r="AM57" s="324">
        <v>1468487</v>
      </c>
      <c r="AN57" s="325">
        <v>80390</v>
      </c>
      <c r="AO57" s="326">
        <v>-26.4</v>
      </c>
      <c r="AP57" s="327">
        <v>96469</v>
      </c>
      <c r="AQ57" s="328">
        <v>4.0999999999999996</v>
      </c>
      <c r="AR57" s="329">
        <v>-30.5</v>
      </c>
    </row>
    <row r="58" spans="1:44" x14ac:dyDescent="0.15">
      <c r="A58" s="259"/>
      <c r="AK58" s="330"/>
      <c r="AL58" s="331" t="s">
        <v>549</v>
      </c>
      <c r="AM58" s="332">
        <v>693347</v>
      </c>
      <c r="AN58" s="333">
        <v>37956</v>
      </c>
      <c r="AO58" s="334">
        <v>-1.3</v>
      </c>
      <c r="AP58" s="335">
        <v>49775</v>
      </c>
      <c r="AQ58" s="336">
        <v>3.7</v>
      </c>
      <c r="AR58" s="337">
        <v>-5</v>
      </c>
    </row>
    <row r="59" spans="1:44" x14ac:dyDescent="0.15">
      <c r="A59" s="259"/>
      <c r="AK59" s="315" t="s">
        <v>553</v>
      </c>
      <c r="AL59" s="316"/>
      <c r="AM59" s="324">
        <v>1839609</v>
      </c>
      <c r="AN59" s="325">
        <v>101917</v>
      </c>
      <c r="AO59" s="326">
        <v>26.8</v>
      </c>
      <c r="AP59" s="327">
        <v>85743</v>
      </c>
      <c r="AQ59" s="328">
        <v>-11.1</v>
      </c>
      <c r="AR59" s="329">
        <v>37.9</v>
      </c>
    </row>
    <row r="60" spans="1:44" x14ac:dyDescent="0.15">
      <c r="A60" s="259"/>
      <c r="AK60" s="330"/>
      <c r="AL60" s="331" t="s">
        <v>549</v>
      </c>
      <c r="AM60" s="332">
        <v>749858</v>
      </c>
      <c r="AN60" s="333">
        <v>41543</v>
      </c>
      <c r="AO60" s="334">
        <v>9.5</v>
      </c>
      <c r="AP60" s="335">
        <v>45231</v>
      </c>
      <c r="AQ60" s="336">
        <v>-9.1</v>
      </c>
      <c r="AR60" s="337">
        <v>18.600000000000001</v>
      </c>
    </row>
    <row r="61" spans="1:44" x14ac:dyDescent="0.15">
      <c r="A61" s="259"/>
      <c r="AK61" s="315" t="s">
        <v>554</v>
      </c>
      <c r="AL61" s="338"/>
      <c r="AM61" s="324">
        <v>1973569</v>
      </c>
      <c r="AN61" s="325">
        <v>104551</v>
      </c>
      <c r="AO61" s="326">
        <v>-0.9</v>
      </c>
      <c r="AP61" s="327">
        <v>90820</v>
      </c>
      <c r="AQ61" s="339">
        <v>-0.5</v>
      </c>
      <c r="AR61" s="329">
        <v>-0.4</v>
      </c>
    </row>
    <row r="62" spans="1:44" x14ac:dyDescent="0.15">
      <c r="A62" s="259"/>
      <c r="AK62" s="330"/>
      <c r="AL62" s="331" t="s">
        <v>549</v>
      </c>
      <c r="AM62" s="332">
        <v>802643</v>
      </c>
      <c r="AN62" s="333">
        <v>42578</v>
      </c>
      <c r="AO62" s="334">
        <v>0.5</v>
      </c>
      <c r="AP62" s="335">
        <v>47169</v>
      </c>
      <c r="AQ62" s="336">
        <v>0.1</v>
      </c>
      <c r="AR62" s="337">
        <v>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ta2t1AHJXiH/PtItaqI7uBZJ0bETMf3Cgq5xwaMN90fSQtwxFeZaKZYoaxlcjVXsm6VG6HE0gGtq6rOYBQlR3A==" saltValue="oofmV7OAKEQSEPavF0vY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556</v>
      </c>
    </row>
    <row r="121" spans="125:125" ht="13.5" hidden="1" customHeight="1" x14ac:dyDescent="0.15">
      <c r="DU121" s="253"/>
    </row>
  </sheetData>
  <sheetProtection algorithmName="SHA-512" hashValue="5GTkrJ+sv3jHIFpcURKF2dH6kpX/xZD9RfWCYscVF0vjJuzEI+b9grXAvIoVZ99fBWbtUnCvNdteem5EZz+J3g==" saltValue="X+06S0OccykPYosicTgj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557</v>
      </c>
    </row>
  </sheetData>
  <sheetProtection algorithmName="SHA-512" hashValue="or6EPISDIcfMOZeq/INyAgDGQgDRJPolWWQ1gY5OxunCaDqK/OoGrT+/x6sTsrmyYaojl08/FkbJ/7HSHSp17w==" saltValue="Idw3Nu1DznszP4RawR0x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7" t="s">
        <v>3</v>
      </c>
      <c r="D47" s="1127"/>
      <c r="E47" s="1128"/>
      <c r="F47" s="11">
        <v>51.91</v>
      </c>
      <c r="G47" s="12">
        <v>52.38</v>
      </c>
      <c r="H47" s="12">
        <v>44.98</v>
      </c>
      <c r="I47" s="12">
        <v>46.7</v>
      </c>
      <c r="J47" s="13">
        <v>53.33</v>
      </c>
    </row>
    <row r="48" spans="2:10" ht="57.75" customHeight="1" x14ac:dyDescent="0.15">
      <c r="B48" s="14"/>
      <c r="C48" s="1129" t="s">
        <v>4</v>
      </c>
      <c r="D48" s="1129"/>
      <c r="E48" s="1130"/>
      <c r="F48" s="15">
        <v>9.1999999999999993</v>
      </c>
      <c r="G48" s="16">
        <v>8</v>
      </c>
      <c r="H48" s="16">
        <v>8.15</v>
      </c>
      <c r="I48" s="16">
        <v>10.119999999999999</v>
      </c>
      <c r="J48" s="17">
        <v>9.94</v>
      </c>
    </row>
    <row r="49" spans="2:10" ht="57.75" customHeight="1" thickBot="1" x14ac:dyDescent="0.2">
      <c r="B49" s="18"/>
      <c r="C49" s="1131" t="s">
        <v>5</v>
      </c>
      <c r="D49" s="1131"/>
      <c r="E49" s="1132"/>
      <c r="F49" s="19" t="s">
        <v>563</v>
      </c>
      <c r="G49" s="20">
        <v>0.04</v>
      </c>
      <c r="H49" s="20" t="s">
        <v>564</v>
      </c>
      <c r="I49" s="20">
        <v>6.24</v>
      </c>
      <c r="J49" s="21">
        <v>4.7300000000000004</v>
      </c>
    </row>
    <row r="50" spans="2:10" x14ac:dyDescent="0.15"/>
  </sheetData>
  <sheetProtection algorithmName="SHA-512" hashValue="P5rdDSgcAFwcmaQTe2taYfVCdVoHgnhJDb1bl2wLqcSGp/HYPHVxQHwunHQh2qw1GeVIsAcH48Mu/y2mbxSMfA==" saltValue="wJifcYoZwTfADGkRW1B3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7" t="s">
        <v>565</v>
      </c>
      <c r="D34" s="1137"/>
      <c r="E34" s="1138"/>
      <c r="F34" s="32">
        <v>8.0399999999999991</v>
      </c>
      <c r="G34" s="33">
        <v>8.26</v>
      </c>
      <c r="H34" s="33">
        <v>8.7200000000000006</v>
      </c>
      <c r="I34" s="33">
        <v>9.58</v>
      </c>
      <c r="J34" s="34">
        <v>10.25</v>
      </c>
      <c r="K34" s="22"/>
      <c r="L34" s="22"/>
      <c r="M34" s="22"/>
      <c r="N34" s="22"/>
      <c r="O34" s="22"/>
      <c r="P34" s="22"/>
    </row>
    <row r="35" spans="1:16" ht="39" customHeight="1" x14ac:dyDescent="0.15">
      <c r="A35" s="22"/>
      <c r="B35" s="35"/>
      <c r="C35" s="1133" t="s">
        <v>566</v>
      </c>
      <c r="D35" s="1133"/>
      <c r="E35" s="1134"/>
      <c r="F35" s="36">
        <v>9.19</v>
      </c>
      <c r="G35" s="37">
        <v>8</v>
      </c>
      <c r="H35" s="37">
        <v>8.14</v>
      </c>
      <c r="I35" s="37">
        <v>10.119999999999999</v>
      </c>
      <c r="J35" s="38">
        <v>9.94</v>
      </c>
      <c r="K35" s="22"/>
      <c r="L35" s="22"/>
      <c r="M35" s="22"/>
      <c r="N35" s="22"/>
      <c r="O35" s="22"/>
      <c r="P35" s="22"/>
    </row>
    <row r="36" spans="1:16" ht="39" customHeight="1" x14ac:dyDescent="0.15">
      <c r="A36" s="22"/>
      <c r="B36" s="35"/>
      <c r="C36" s="1133" t="s">
        <v>567</v>
      </c>
      <c r="D36" s="1133"/>
      <c r="E36" s="1134"/>
      <c r="F36" s="36">
        <v>4.99</v>
      </c>
      <c r="G36" s="37">
        <v>4.63</v>
      </c>
      <c r="H36" s="37">
        <v>4.99</v>
      </c>
      <c r="I36" s="37">
        <v>6.12</v>
      </c>
      <c r="J36" s="38">
        <v>7.61</v>
      </c>
      <c r="K36" s="22"/>
      <c r="L36" s="22"/>
      <c r="M36" s="22"/>
      <c r="N36" s="22"/>
      <c r="O36" s="22"/>
      <c r="P36" s="22"/>
    </row>
    <row r="37" spans="1:16" ht="39" customHeight="1" x14ac:dyDescent="0.15">
      <c r="A37" s="22"/>
      <c r="B37" s="35"/>
      <c r="C37" s="1133" t="s">
        <v>568</v>
      </c>
      <c r="D37" s="1133"/>
      <c r="E37" s="1134"/>
      <c r="F37" s="36">
        <v>2.15</v>
      </c>
      <c r="G37" s="37">
        <v>1.27</v>
      </c>
      <c r="H37" s="37">
        <v>1.22</v>
      </c>
      <c r="I37" s="37">
        <v>1.64</v>
      </c>
      <c r="J37" s="38">
        <v>2.92</v>
      </c>
      <c r="K37" s="22"/>
      <c r="L37" s="22"/>
      <c r="M37" s="22"/>
      <c r="N37" s="22"/>
      <c r="O37" s="22"/>
      <c r="P37" s="22"/>
    </row>
    <row r="38" spans="1:16" ht="39" customHeight="1" x14ac:dyDescent="0.15">
      <c r="A38" s="22"/>
      <c r="B38" s="35"/>
      <c r="C38" s="1133" t="s">
        <v>569</v>
      </c>
      <c r="D38" s="1133"/>
      <c r="E38" s="1134"/>
      <c r="F38" s="36">
        <v>0.69</v>
      </c>
      <c r="G38" s="37">
        <v>0.36</v>
      </c>
      <c r="H38" s="37">
        <v>0.46</v>
      </c>
      <c r="I38" s="37">
        <v>0.75</v>
      </c>
      <c r="J38" s="38">
        <v>0.54</v>
      </c>
      <c r="K38" s="22"/>
      <c r="L38" s="22"/>
      <c r="M38" s="22"/>
      <c r="N38" s="22"/>
      <c r="O38" s="22"/>
      <c r="P38" s="22"/>
    </row>
    <row r="39" spans="1:16" ht="39" customHeight="1" x14ac:dyDescent="0.15">
      <c r="A39" s="22"/>
      <c r="B39" s="35"/>
      <c r="C39" s="1133" t="s">
        <v>570</v>
      </c>
      <c r="D39" s="1133"/>
      <c r="E39" s="1134"/>
      <c r="F39" s="36">
        <v>0.01</v>
      </c>
      <c r="G39" s="37">
        <v>0</v>
      </c>
      <c r="H39" s="37">
        <v>0.4</v>
      </c>
      <c r="I39" s="37">
        <v>0.23</v>
      </c>
      <c r="J39" s="38">
        <v>0.09</v>
      </c>
      <c r="K39" s="22"/>
      <c r="L39" s="22"/>
      <c r="M39" s="22"/>
      <c r="N39" s="22"/>
      <c r="O39" s="22"/>
      <c r="P39" s="22"/>
    </row>
    <row r="40" spans="1:16" ht="39" customHeight="1" x14ac:dyDescent="0.15">
      <c r="A40" s="22"/>
      <c r="B40" s="35"/>
      <c r="C40" s="1133" t="s">
        <v>571</v>
      </c>
      <c r="D40" s="1133"/>
      <c r="E40" s="1134"/>
      <c r="F40" s="36">
        <v>0.01</v>
      </c>
      <c r="G40" s="37">
        <v>0.02</v>
      </c>
      <c r="H40" s="37">
        <v>0.02</v>
      </c>
      <c r="I40" s="37">
        <v>0.03</v>
      </c>
      <c r="J40" s="38">
        <v>0.03</v>
      </c>
      <c r="K40" s="22"/>
      <c r="L40" s="22"/>
      <c r="M40" s="22"/>
      <c r="N40" s="22"/>
      <c r="O40" s="22"/>
      <c r="P40" s="22"/>
    </row>
    <row r="41" spans="1:16" ht="39" customHeight="1" x14ac:dyDescent="0.15">
      <c r="A41" s="22"/>
      <c r="B41" s="35"/>
      <c r="C41" s="1133" t="s">
        <v>572</v>
      </c>
      <c r="D41" s="1133"/>
      <c r="E41" s="1134"/>
      <c r="F41" s="36">
        <v>0</v>
      </c>
      <c r="G41" s="37">
        <v>0</v>
      </c>
      <c r="H41" s="37">
        <v>0</v>
      </c>
      <c r="I41" s="37">
        <v>0</v>
      </c>
      <c r="J41" s="38">
        <v>0</v>
      </c>
      <c r="K41" s="22"/>
      <c r="L41" s="22"/>
      <c r="M41" s="22"/>
      <c r="N41" s="22"/>
      <c r="O41" s="22"/>
      <c r="P41" s="22"/>
    </row>
    <row r="42" spans="1:16" ht="39" customHeight="1" x14ac:dyDescent="0.15">
      <c r="A42" s="22"/>
      <c r="B42" s="39"/>
      <c r="C42" s="1133" t="s">
        <v>573</v>
      </c>
      <c r="D42" s="1133"/>
      <c r="E42" s="1134"/>
      <c r="F42" s="36" t="s">
        <v>517</v>
      </c>
      <c r="G42" s="37" t="s">
        <v>517</v>
      </c>
      <c r="H42" s="37" t="s">
        <v>517</v>
      </c>
      <c r="I42" s="37" t="s">
        <v>517</v>
      </c>
      <c r="J42" s="38" t="s">
        <v>517</v>
      </c>
      <c r="K42" s="22"/>
      <c r="L42" s="22"/>
      <c r="M42" s="22"/>
      <c r="N42" s="22"/>
      <c r="O42" s="22"/>
      <c r="P42" s="22"/>
    </row>
    <row r="43" spans="1:16" ht="39" customHeight="1" thickBot="1" x14ac:dyDescent="0.2">
      <c r="A43" s="22"/>
      <c r="B43" s="40"/>
      <c r="C43" s="1135" t="s">
        <v>574</v>
      </c>
      <c r="D43" s="1135"/>
      <c r="E43" s="1136"/>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Fvm4PnnPjk+GeMCTMqIJIml+K1Xje/qeU5NJkkEY2mdZ6vO8/i9B0W9hVSZ9bB2b/g0WRn4IiiLfEn7VNs2Vg==" saltValue="jBjQZpcpicgQcJowiLR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39" t="s">
        <v>11</v>
      </c>
      <c r="C45" s="1140"/>
      <c r="D45" s="56"/>
      <c r="E45" s="1145" t="s">
        <v>12</v>
      </c>
      <c r="F45" s="1145"/>
      <c r="G45" s="1145"/>
      <c r="H45" s="1145"/>
      <c r="I45" s="1145"/>
      <c r="J45" s="1146"/>
      <c r="K45" s="57">
        <v>693</v>
      </c>
      <c r="L45" s="58">
        <v>707</v>
      </c>
      <c r="M45" s="58">
        <v>771</v>
      </c>
      <c r="N45" s="58">
        <v>820</v>
      </c>
      <c r="O45" s="59">
        <v>935</v>
      </c>
      <c r="P45" s="46"/>
      <c r="Q45" s="46"/>
      <c r="R45" s="46"/>
      <c r="S45" s="46"/>
      <c r="T45" s="46"/>
      <c r="U45" s="46"/>
    </row>
    <row r="46" spans="1:21" ht="30.75" customHeight="1" x14ac:dyDescent="0.15">
      <c r="A46" s="46"/>
      <c r="B46" s="1141"/>
      <c r="C46" s="1142"/>
      <c r="D46" s="60"/>
      <c r="E46" s="1147" t="s">
        <v>13</v>
      </c>
      <c r="F46" s="1147"/>
      <c r="G46" s="1147"/>
      <c r="H46" s="1147"/>
      <c r="I46" s="1147"/>
      <c r="J46" s="1148"/>
      <c r="K46" s="61" t="s">
        <v>517</v>
      </c>
      <c r="L46" s="62" t="s">
        <v>517</v>
      </c>
      <c r="M46" s="62" t="s">
        <v>517</v>
      </c>
      <c r="N46" s="62" t="s">
        <v>517</v>
      </c>
      <c r="O46" s="63" t="s">
        <v>517</v>
      </c>
      <c r="P46" s="46"/>
      <c r="Q46" s="46"/>
      <c r="R46" s="46"/>
      <c r="S46" s="46"/>
      <c r="T46" s="46"/>
      <c r="U46" s="46"/>
    </row>
    <row r="47" spans="1:21" ht="30.75" customHeight="1" x14ac:dyDescent="0.15">
      <c r="A47" s="46"/>
      <c r="B47" s="1141"/>
      <c r="C47" s="1142"/>
      <c r="D47" s="60"/>
      <c r="E47" s="1147" t="s">
        <v>14</v>
      </c>
      <c r="F47" s="1147"/>
      <c r="G47" s="1147"/>
      <c r="H47" s="1147"/>
      <c r="I47" s="1147"/>
      <c r="J47" s="1148"/>
      <c r="K47" s="61" t="s">
        <v>517</v>
      </c>
      <c r="L47" s="62" t="s">
        <v>517</v>
      </c>
      <c r="M47" s="62" t="s">
        <v>517</v>
      </c>
      <c r="N47" s="62" t="s">
        <v>517</v>
      </c>
      <c r="O47" s="63" t="s">
        <v>517</v>
      </c>
      <c r="P47" s="46"/>
      <c r="Q47" s="46"/>
      <c r="R47" s="46"/>
      <c r="S47" s="46"/>
      <c r="T47" s="46"/>
      <c r="U47" s="46"/>
    </row>
    <row r="48" spans="1:21" ht="30.75" customHeight="1" x14ac:dyDescent="0.15">
      <c r="A48" s="46"/>
      <c r="B48" s="1141"/>
      <c r="C48" s="1142"/>
      <c r="D48" s="60"/>
      <c r="E48" s="1147" t="s">
        <v>15</v>
      </c>
      <c r="F48" s="1147"/>
      <c r="G48" s="1147"/>
      <c r="H48" s="1147"/>
      <c r="I48" s="1147"/>
      <c r="J48" s="1148"/>
      <c r="K48" s="61">
        <v>7</v>
      </c>
      <c r="L48" s="62">
        <v>13</v>
      </c>
      <c r="M48" s="62">
        <v>34</v>
      </c>
      <c r="N48" s="62">
        <v>46</v>
      </c>
      <c r="O48" s="63">
        <v>50</v>
      </c>
      <c r="P48" s="46"/>
      <c r="Q48" s="46"/>
      <c r="R48" s="46"/>
      <c r="S48" s="46"/>
      <c r="T48" s="46"/>
      <c r="U48" s="46"/>
    </row>
    <row r="49" spans="1:21" ht="30.75" customHeight="1" x14ac:dyDescent="0.15">
      <c r="A49" s="46"/>
      <c r="B49" s="1141"/>
      <c r="C49" s="1142"/>
      <c r="D49" s="60"/>
      <c r="E49" s="1147" t="s">
        <v>16</v>
      </c>
      <c r="F49" s="1147"/>
      <c r="G49" s="1147"/>
      <c r="H49" s="1147"/>
      <c r="I49" s="1147"/>
      <c r="J49" s="1148"/>
      <c r="K49" s="61">
        <v>20</v>
      </c>
      <c r="L49" s="62">
        <v>20</v>
      </c>
      <c r="M49" s="62">
        <v>20</v>
      </c>
      <c r="N49" s="62">
        <v>18</v>
      </c>
      <c r="O49" s="63">
        <v>18</v>
      </c>
      <c r="P49" s="46"/>
      <c r="Q49" s="46"/>
      <c r="R49" s="46"/>
      <c r="S49" s="46"/>
      <c r="T49" s="46"/>
      <c r="U49" s="46"/>
    </row>
    <row r="50" spans="1:21" ht="30.75" customHeight="1" x14ac:dyDescent="0.15">
      <c r="A50" s="46"/>
      <c r="B50" s="1141"/>
      <c r="C50" s="1142"/>
      <c r="D50" s="60"/>
      <c r="E50" s="1147" t="s">
        <v>17</v>
      </c>
      <c r="F50" s="1147"/>
      <c r="G50" s="1147"/>
      <c r="H50" s="1147"/>
      <c r="I50" s="1147"/>
      <c r="J50" s="1148"/>
      <c r="K50" s="61">
        <v>1</v>
      </c>
      <c r="L50" s="62">
        <v>0</v>
      </c>
      <c r="M50" s="62">
        <v>0</v>
      </c>
      <c r="N50" s="62">
        <v>0</v>
      </c>
      <c r="O50" s="63">
        <v>0</v>
      </c>
      <c r="P50" s="46"/>
      <c r="Q50" s="46"/>
      <c r="R50" s="46"/>
      <c r="S50" s="46"/>
      <c r="T50" s="46"/>
      <c r="U50" s="46"/>
    </row>
    <row r="51" spans="1:21" ht="30.75" customHeight="1" x14ac:dyDescent="0.15">
      <c r="A51" s="46"/>
      <c r="B51" s="1143"/>
      <c r="C51" s="1144"/>
      <c r="D51" s="64"/>
      <c r="E51" s="1147" t="s">
        <v>18</v>
      </c>
      <c r="F51" s="1147"/>
      <c r="G51" s="1147"/>
      <c r="H51" s="1147"/>
      <c r="I51" s="1147"/>
      <c r="J51" s="1148"/>
      <c r="K51" s="61" t="s">
        <v>517</v>
      </c>
      <c r="L51" s="62" t="s">
        <v>517</v>
      </c>
      <c r="M51" s="62" t="s">
        <v>517</v>
      </c>
      <c r="N51" s="62" t="s">
        <v>517</v>
      </c>
      <c r="O51" s="63" t="s">
        <v>517</v>
      </c>
      <c r="P51" s="46"/>
      <c r="Q51" s="46"/>
      <c r="R51" s="46"/>
      <c r="S51" s="46"/>
      <c r="T51" s="46"/>
      <c r="U51" s="46"/>
    </row>
    <row r="52" spans="1:21" ht="30.75" customHeight="1" x14ac:dyDescent="0.15">
      <c r="A52" s="46"/>
      <c r="B52" s="1149" t="s">
        <v>19</v>
      </c>
      <c r="C52" s="1150"/>
      <c r="D52" s="64"/>
      <c r="E52" s="1147" t="s">
        <v>20</v>
      </c>
      <c r="F52" s="1147"/>
      <c r="G52" s="1147"/>
      <c r="H52" s="1147"/>
      <c r="I52" s="1147"/>
      <c r="J52" s="1148"/>
      <c r="K52" s="61">
        <v>587</v>
      </c>
      <c r="L52" s="62">
        <v>594</v>
      </c>
      <c r="M52" s="62">
        <v>636</v>
      </c>
      <c r="N52" s="62">
        <v>660</v>
      </c>
      <c r="O52" s="63">
        <v>722</v>
      </c>
      <c r="P52" s="46"/>
      <c r="Q52" s="46"/>
      <c r="R52" s="46"/>
      <c r="S52" s="46"/>
      <c r="T52" s="46"/>
      <c r="U52" s="46"/>
    </row>
    <row r="53" spans="1:21" ht="30.75" customHeight="1" thickBot="1" x14ac:dyDescent="0.2">
      <c r="A53" s="46"/>
      <c r="B53" s="1151" t="s">
        <v>21</v>
      </c>
      <c r="C53" s="1152"/>
      <c r="D53" s="65"/>
      <c r="E53" s="1153" t="s">
        <v>22</v>
      </c>
      <c r="F53" s="1153"/>
      <c r="G53" s="1153"/>
      <c r="H53" s="1153"/>
      <c r="I53" s="1153"/>
      <c r="J53" s="1154"/>
      <c r="K53" s="66">
        <v>134</v>
      </c>
      <c r="L53" s="67">
        <v>146</v>
      </c>
      <c r="M53" s="67">
        <v>189</v>
      </c>
      <c r="N53" s="67">
        <v>224</v>
      </c>
      <c r="O53" s="68">
        <v>281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15">
      <c r="B58" s="1155" t="s">
        <v>26</v>
      </c>
      <c r="C58" s="1156"/>
      <c r="D58" s="1161" t="s">
        <v>27</v>
      </c>
      <c r="E58" s="1162"/>
      <c r="F58" s="1162"/>
      <c r="G58" s="1162"/>
      <c r="H58" s="1162"/>
      <c r="I58" s="1162"/>
      <c r="J58" s="1163"/>
      <c r="K58" s="81" t="s">
        <v>581</v>
      </c>
      <c r="L58" s="82" t="s">
        <v>581</v>
      </c>
      <c r="M58" s="82" t="s">
        <v>581</v>
      </c>
      <c r="N58" s="82" t="s">
        <v>581</v>
      </c>
      <c r="O58" s="83" t="s">
        <v>581</v>
      </c>
    </row>
    <row r="59" spans="1:21" ht="31.5" customHeight="1" x14ac:dyDescent="0.15">
      <c r="B59" s="1157"/>
      <c r="C59" s="1158"/>
      <c r="D59" s="1164" t="s">
        <v>28</v>
      </c>
      <c r="E59" s="1165"/>
      <c r="F59" s="1165"/>
      <c r="G59" s="1165"/>
      <c r="H59" s="1165"/>
      <c r="I59" s="1165"/>
      <c r="J59" s="1166"/>
      <c r="K59" s="84" t="s">
        <v>581</v>
      </c>
      <c r="L59" s="85" t="s">
        <v>581</v>
      </c>
      <c r="M59" s="351" t="s">
        <v>581</v>
      </c>
      <c r="N59" s="85" t="s">
        <v>581</v>
      </c>
      <c r="O59" s="86" t="s">
        <v>581</v>
      </c>
    </row>
    <row r="60" spans="1:21" ht="31.5" customHeight="1" thickBot="1" x14ac:dyDescent="0.2">
      <c r="B60" s="1159"/>
      <c r="C60" s="1160"/>
      <c r="D60" s="1167" t="s">
        <v>29</v>
      </c>
      <c r="E60" s="1168"/>
      <c r="F60" s="1168"/>
      <c r="G60" s="1168"/>
      <c r="H60" s="1168"/>
      <c r="I60" s="1168"/>
      <c r="J60" s="1169"/>
      <c r="K60" s="87" t="s">
        <v>581</v>
      </c>
      <c r="L60" s="88" t="s">
        <v>581</v>
      </c>
      <c r="M60" s="88" t="s">
        <v>581</v>
      </c>
      <c r="N60" s="88" t="s">
        <v>581</v>
      </c>
      <c r="O60" s="89" t="s">
        <v>581</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sQwDg9ETAbSLI0Q4TIykmSW5gLyGu7BftT2a1yzFLoPn1zl9jypncnNbpOwOmprEGNSCMV2tosshhS26Pc4w==" saltValue="aawF5cUBxHBSKqmf2TQQ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558</v>
      </c>
      <c r="J40" s="101" t="s">
        <v>559</v>
      </c>
      <c r="K40" s="101" t="s">
        <v>560</v>
      </c>
      <c r="L40" s="101" t="s">
        <v>561</v>
      </c>
      <c r="M40" s="102" t="s">
        <v>562</v>
      </c>
    </row>
    <row r="41" spans="2:13" ht="27.75" customHeight="1" x14ac:dyDescent="0.15">
      <c r="B41" s="1170" t="s">
        <v>32</v>
      </c>
      <c r="C41" s="1171"/>
      <c r="D41" s="103"/>
      <c r="E41" s="1176" t="s">
        <v>33</v>
      </c>
      <c r="F41" s="1176"/>
      <c r="G41" s="1176"/>
      <c r="H41" s="1177"/>
      <c r="I41" s="342">
        <v>8875</v>
      </c>
      <c r="J41" s="343">
        <v>8998</v>
      </c>
      <c r="K41" s="343">
        <v>9075</v>
      </c>
      <c r="L41" s="343">
        <v>9078</v>
      </c>
      <c r="M41" s="344">
        <v>8857</v>
      </c>
    </row>
    <row r="42" spans="2:13" ht="27.75" customHeight="1" x14ac:dyDescent="0.15">
      <c r="B42" s="1172"/>
      <c r="C42" s="1173"/>
      <c r="D42" s="104"/>
      <c r="E42" s="1178" t="s">
        <v>34</v>
      </c>
      <c r="F42" s="1178"/>
      <c r="G42" s="1178"/>
      <c r="H42" s="1179"/>
      <c r="I42" s="345">
        <v>17</v>
      </c>
      <c r="J42" s="346" t="s">
        <v>517</v>
      </c>
      <c r="K42" s="346" t="s">
        <v>517</v>
      </c>
      <c r="L42" s="346" t="s">
        <v>517</v>
      </c>
      <c r="M42" s="347" t="s">
        <v>517</v>
      </c>
    </row>
    <row r="43" spans="2:13" ht="27.75" customHeight="1" x14ac:dyDescent="0.15">
      <c r="B43" s="1172"/>
      <c r="C43" s="1173"/>
      <c r="D43" s="104"/>
      <c r="E43" s="1178" t="s">
        <v>35</v>
      </c>
      <c r="F43" s="1178"/>
      <c r="G43" s="1178"/>
      <c r="H43" s="1179"/>
      <c r="I43" s="345">
        <v>283</v>
      </c>
      <c r="J43" s="346">
        <v>1173</v>
      </c>
      <c r="K43" s="346">
        <v>1684</v>
      </c>
      <c r="L43" s="346">
        <v>1686</v>
      </c>
      <c r="M43" s="347">
        <v>1259</v>
      </c>
    </row>
    <row r="44" spans="2:13" ht="27.75" customHeight="1" x14ac:dyDescent="0.15">
      <c r="B44" s="1172"/>
      <c r="C44" s="1173"/>
      <c r="D44" s="104"/>
      <c r="E44" s="1178" t="s">
        <v>36</v>
      </c>
      <c r="F44" s="1178"/>
      <c r="G44" s="1178"/>
      <c r="H44" s="1179"/>
      <c r="I44" s="345">
        <v>83</v>
      </c>
      <c r="J44" s="346">
        <v>63</v>
      </c>
      <c r="K44" s="346">
        <v>43</v>
      </c>
      <c r="L44" s="346">
        <v>25</v>
      </c>
      <c r="M44" s="347">
        <v>7</v>
      </c>
    </row>
    <row r="45" spans="2:13" ht="27.75" customHeight="1" x14ac:dyDescent="0.15">
      <c r="B45" s="1172"/>
      <c r="C45" s="1173"/>
      <c r="D45" s="104"/>
      <c r="E45" s="1178" t="s">
        <v>37</v>
      </c>
      <c r="F45" s="1178"/>
      <c r="G45" s="1178"/>
      <c r="H45" s="1179"/>
      <c r="I45" s="345">
        <v>2161</v>
      </c>
      <c r="J45" s="346">
        <v>2187</v>
      </c>
      <c r="K45" s="346">
        <v>2217</v>
      </c>
      <c r="L45" s="346">
        <v>2149</v>
      </c>
      <c r="M45" s="347">
        <v>2176</v>
      </c>
    </row>
    <row r="46" spans="2:13" ht="27.75" customHeight="1" x14ac:dyDescent="0.15">
      <c r="B46" s="1172"/>
      <c r="C46" s="1173"/>
      <c r="D46" s="105"/>
      <c r="E46" s="1178" t="s">
        <v>38</v>
      </c>
      <c r="F46" s="1178"/>
      <c r="G46" s="1178"/>
      <c r="H46" s="1179"/>
      <c r="I46" s="345" t="s">
        <v>517</v>
      </c>
      <c r="J46" s="346" t="s">
        <v>517</v>
      </c>
      <c r="K46" s="346" t="s">
        <v>517</v>
      </c>
      <c r="L46" s="346" t="s">
        <v>517</v>
      </c>
      <c r="M46" s="347" t="s">
        <v>517</v>
      </c>
    </row>
    <row r="47" spans="2:13" ht="27.75" customHeight="1" x14ac:dyDescent="0.15">
      <c r="B47" s="1172"/>
      <c r="C47" s="1173"/>
      <c r="D47" s="106"/>
      <c r="E47" s="1180" t="s">
        <v>39</v>
      </c>
      <c r="F47" s="1181"/>
      <c r="G47" s="1181"/>
      <c r="H47" s="1182"/>
      <c r="I47" s="345" t="s">
        <v>517</v>
      </c>
      <c r="J47" s="346" t="s">
        <v>517</v>
      </c>
      <c r="K47" s="346" t="s">
        <v>517</v>
      </c>
      <c r="L47" s="346" t="s">
        <v>517</v>
      </c>
      <c r="M47" s="347" t="s">
        <v>517</v>
      </c>
    </row>
    <row r="48" spans="2:13" ht="27.75" customHeight="1" x14ac:dyDescent="0.15">
      <c r="B48" s="1172"/>
      <c r="C48" s="1173"/>
      <c r="D48" s="104"/>
      <c r="E48" s="1178" t="s">
        <v>40</v>
      </c>
      <c r="F48" s="1178"/>
      <c r="G48" s="1178"/>
      <c r="H48" s="1179"/>
      <c r="I48" s="345" t="s">
        <v>517</v>
      </c>
      <c r="J48" s="346" t="s">
        <v>517</v>
      </c>
      <c r="K48" s="346" t="s">
        <v>517</v>
      </c>
      <c r="L48" s="346" t="s">
        <v>517</v>
      </c>
      <c r="M48" s="347" t="s">
        <v>517</v>
      </c>
    </row>
    <row r="49" spans="2:13" ht="27.75" customHeight="1" x14ac:dyDescent="0.15">
      <c r="B49" s="1174"/>
      <c r="C49" s="1175"/>
      <c r="D49" s="104"/>
      <c r="E49" s="1178" t="s">
        <v>41</v>
      </c>
      <c r="F49" s="1178"/>
      <c r="G49" s="1178"/>
      <c r="H49" s="1179"/>
      <c r="I49" s="345" t="s">
        <v>517</v>
      </c>
      <c r="J49" s="346" t="s">
        <v>517</v>
      </c>
      <c r="K49" s="346" t="s">
        <v>517</v>
      </c>
      <c r="L49" s="346" t="s">
        <v>517</v>
      </c>
      <c r="M49" s="347" t="s">
        <v>517</v>
      </c>
    </row>
    <row r="50" spans="2:13" ht="27.75" customHeight="1" x14ac:dyDescent="0.15">
      <c r="B50" s="1183" t="s">
        <v>42</v>
      </c>
      <c r="C50" s="1184"/>
      <c r="D50" s="107"/>
      <c r="E50" s="1178" t="s">
        <v>43</v>
      </c>
      <c r="F50" s="1178"/>
      <c r="G50" s="1178"/>
      <c r="H50" s="1179"/>
      <c r="I50" s="345">
        <v>7973</v>
      </c>
      <c r="J50" s="346">
        <v>7801</v>
      </c>
      <c r="K50" s="346">
        <v>6808</v>
      </c>
      <c r="L50" s="346">
        <v>7284</v>
      </c>
      <c r="M50" s="347">
        <v>7581</v>
      </c>
    </row>
    <row r="51" spans="2:13" ht="27.75" customHeight="1" x14ac:dyDescent="0.15">
      <c r="B51" s="1172"/>
      <c r="C51" s="1173"/>
      <c r="D51" s="104"/>
      <c r="E51" s="1178" t="s">
        <v>44</v>
      </c>
      <c r="F51" s="1178"/>
      <c r="G51" s="1178"/>
      <c r="H51" s="1179"/>
      <c r="I51" s="345">
        <v>2</v>
      </c>
      <c r="J51" s="346">
        <v>0</v>
      </c>
      <c r="K51" s="346" t="s">
        <v>517</v>
      </c>
      <c r="L51" s="346" t="s">
        <v>517</v>
      </c>
      <c r="M51" s="347" t="s">
        <v>517</v>
      </c>
    </row>
    <row r="52" spans="2:13" ht="27.75" customHeight="1" x14ac:dyDescent="0.15">
      <c r="B52" s="1174"/>
      <c r="C52" s="1175"/>
      <c r="D52" s="104"/>
      <c r="E52" s="1178" t="s">
        <v>45</v>
      </c>
      <c r="F52" s="1178"/>
      <c r="G52" s="1178"/>
      <c r="H52" s="1179"/>
      <c r="I52" s="345">
        <v>7266</v>
      </c>
      <c r="J52" s="346">
        <v>7340</v>
      </c>
      <c r="K52" s="346">
        <v>7323</v>
      </c>
      <c r="L52" s="346">
        <v>7272</v>
      </c>
      <c r="M52" s="347">
        <v>7085</v>
      </c>
    </row>
    <row r="53" spans="2:13" ht="27.75" customHeight="1" thickBot="1" x14ac:dyDescent="0.2">
      <c r="B53" s="1185" t="s">
        <v>46</v>
      </c>
      <c r="C53" s="1186"/>
      <c r="D53" s="108"/>
      <c r="E53" s="1187" t="s">
        <v>47</v>
      </c>
      <c r="F53" s="1187"/>
      <c r="G53" s="1187"/>
      <c r="H53" s="1188"/>
      <c r="I53" s="348">
        <v>-3822</v>
      </c>
      <c r="J53" s="349">
        <v>-2721</v>
      </c>
      <c r="K53" s="349">
        <v>-1112</v>
      </c>
      <c r="L53" s="349">
        <v>-1618</v>
      </c>
      <c r="M53" s="350">
        <v>-2367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5PXw/aOehm+LwJuHFEGnCMFH+gciKVI7afmHUuTbWn1exS7bf97+IgvVwL+vm2tSzWdgbD9gIzvBBSmQh4FdlQ==" saltValue="f6WLUiiJFvqIoMB4kqmz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560</v>
      </c>
      <c r="G54" s="117" t="s">
        <v>561</v>
      </c>
      <c r="H54" s="118" t="s">
        <v>562</v>
      </c>
    </row>
    <row r="55" spans="2:8" ht="52.5" customHeight="1" x14ac:dyDescent="0.15">
      <c r="B55" s="119"/>
      <c r="C55" s="1197" t="s">
        <v>50</v>
      </c>
      <c r="D55" s="1197"/>
      <c r="E55" s="1198"/>
      <c r="F55" s="120">
        <v>2946</v>
      </c>
      <c r="G55" s="120">
        <v>3212</v>
      </c>
      <c r="H55" s="121">
        <v>3560</v>
      </c>
    </row>
    <row r="56" spans="2:8" ht="52.5" customHeight="1" x14ac:dyDescent="0.15">
      <c r="B56" s="122"/>
      <c r="C56" s="1199" t="s">
        <v>51</v>
      </c>
      <c r="D56" s="1199"/>
      <c r="E56" s="1200"/>
      <c r="F56" s="123">
        <v>17</v>
      </c>
      <c r="G56" s="123">
        <v>97</v>
      </c>
      <c r="H56" s="124">
        <v>97</v>
      </c>
    </row>
    <row r="57" spans="2:8" ht="53.25" customHeight="1" x14ac:dyDescent="0.15">
      <c r="B57" s="122"/>
      <c r="C57" s="1201" t="s">
        <v>52</v>
      </c>
      <c r="D57" s="1201"/>
      <c r="E57" s="1202"/>
      <c r="F57" s="125">
        <v>3485</v>
      </c>
      <c r="G57" s="125">
        <v>3569</v>
      </c>
      <c r="H57" s="126">
        <v>3494</v>
      </c>
    </row>
    <row r="58" spans="2:8" ht="45.75" customHeight="1" x14ac:dyDescent="0.15">
      <c r="B58" s="127"/>
      <c r="C58" s="1189" t="s">
        <v>586</v>
      </c>
      <c r="D58" s="1190"/>
      <c r="E58" s="1191"/>
      <c r="F58" s="128">
        <v>1848</v>
      </c>
      <c r="G58" s="128">
        <v>1850</v>
      </c>
      <c r="H58" s="129">
        <v>1868</v>
      </c>
    </row>
    <row r="59" spans="2:8" ht="45.75" customHeight="1" x14ac:dyDescent="0.15">
      <c r="B59" s="127"/>
      <c r="C59" s="1189" t="s">
        <v>587</v>
      </c>
      <c r="D59" s="1190"/>
      <c r="E59" s="1191"/>
      <c r="F59" s="128">
        <v>852</v>
      </c>
      <c r="G59" s="128">
        <v>963</v>
      </c>
      <c r="H59" s="129">
        <v>908</v>
      </c>
    </row>
    <row r="60" spans="2:8" ht="45.75" customHeight="1" x14ac:dyDescent="0.15">
      <c r="B60" s="127"/>
      <c r="C60" s="1189" t="s">
        <v>588</v>
      </c>
      <c r="D60" s="1190"/>
      <c r="E60" s="1191"/>
      <c r="F60" s="128">
        <v>251</v>
      </c>
      <c r="G60" s="128">
        <v>238</v>
      </c>
      <c r="H60" s="129">
        <v>237</v>
      </c>
    </row>
    <row r="61" spans="2:8" ht="45.75" customHeight="1" x14ac:dyDescent="0.15">
      <c r="B61" s="127"/>
      <c r="C61" s="1189" t="s">
        <v>589</v>
      </c>
      <c r="D61" s="1190"/>
      <c r="E61" s="1191"/>
      <c r="F61" s="128">
        <v>209</v>
      </c>
      <c r="G61" s="128">
        <v>199</v>
      </c>
      <c r="H61" s="129">
        <v>170</v>
      </c>
    </row>
    <row r="62" spans="2:8" ht="45.75" customHeight="1" thickBot="1" x14ac:dyDescent="0.2">
      <c r="B62" s="130"/>
      <c r="C62" s="1192" t="s">
        <v>590</v>
      </c>
      <c r="D62" s="1193"/>
      <c r="E62" s="1194"/>
      <c r="F62" s="131">
        <v>130</v>
      </c>
      <c r="G62" s="131">
        <v>125</v>
      </c>
      <c r="H62" s="132">
        <v>120</v>
      </c>
    </row>
    <row r="63" spans="2:8" ht="52.5" customHeight="1" thickBot="1" x14ac:dyDescent="0.2">
      <c r="B63" s="133"/>
      <c r="C63" s="1195" t="s">
        <v>53</v>
      </c>
      <c r="D63" s="1195"/>
      <c r="E63" s="1196"/>
      <c r="F63" s="134">
        <v>6448</v>
      </c>
      <c r="G63" s="134">
        <v>6878</v>
      </c>
      <c r="H63" s="135">
        <v>7151</v>
      </c>
    </row>
    <row r="64" spans="2:8" x14ac:dyDescent="0.15"/>
  </sheetData>
  <sheetProtection algorithmName="SHA-512" hashValue="JKoDmhRcUQnVXjD4GLqv46ccP7gJDITLUeerDPwrk7I722XhQkQ+uKBl2Z1GXEqOwWAW8V2L3mb76aXiNFLY8Q==" saltValue="lCwKfijXUkmXpWpGrBqF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B23E-30CE-421B-8113-89067E7DEC1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3"/>
      <c r="B1" s="1204"/>
      <c r="DD1" s="255"/>
      <c r="DE1" s="255"/>
    </row>
    <row r="2" spans="1:109" ht="25.5" customHeight="1" x14ac:dyDescent="0.15">
      <c r="A2" s="1205"/>
      <c r="C2" s="1205"/>
      <c r="O2" s="1205"/>
      <c r="P2" s="1205"/>
      <c r="Q2" s="1205"/>
      <c r="R2" s="1205"/>
      <c r="S2" s="1205"/>
      <c r="T2" s="1205"/>
      <c r="U2" s="1205"/>
      <c r="V2" s="1205"/>
      <c r="W2" s="1205"/>
      <c r="X2" s="1205"/>
      <c r="Y2" s="1205"/>
      <c r="Z2" s="1205"/>
      <c r="AA2" s="1205"/>
      <c r="AB2" s="1205"/>
      <c r="AC2" s="1205"/>
      <c r="AD2" s="1205"/>
      <c r="AE2" s="1205"/>
      <c r="AF2" s="1205"/>
      <c r="AG2" s="1205"/>
      <c r="AH2" s="1205"/>
      <c r="AI2" s="1205"/>
      <c r="AU2" s="1205"/>
      <c r="BG2" s="1205"/>
      <c r="BS2" s="1205"/>
      <c r="CE2" s="1205"/>
      <c r="CQ2" s="1205"/>
      <c r="DD2" s="255"/>
      <c r="DE2" s="255"/>
    </row>
    <row r="3" spans="1:109" ht="25.5" customHeight="1" x14ac:dyDescent="0.15">
      <c r="A3" s="1205"/>
      <c r="C3" s="1205"/>
      <c r="O3" s="1205"/>
      <c r="P3" s="1205"/>
      <c r="Q3" s="1205"/>
      <c r="R3" s="1205"/>
      <c r="S3" s="1205"/>
      <c r="T3" s="1205"/>
      <c r="U3" s="1205"/>
      <c r="V3" s="1205"/>
      <c r="W3" s="1205"/>
      <c r="X3" s="1205"/>
      <c r="Y3" s="1205"/>
      <c r="Z3" s="1205"/>
      <c r="AA3" s="1205"/>
      <c r="AB3" s="1205"/>
      <c r="AC3" s="1205"/>
      <c r="AD3" s="1205"/>
      <c r="AE3" s="1205"/>
      <c r="AF3" s="1205"/>
      <c r="AG3" s="1205"/>
      <c r="AH3" s="1205"/>
      <c r="AI3" s="1205"/>
      <c r="AU3" s="1205"/>
      <c r="BG3" s="1205"/>
      <c r="BS3" s="1205"/>
      <c r="CE3" s="1205"/>
      <c r="CQ3" s="1205"/>
      <c r="DD3" s="255"/>
      <c r="DE3" s="255"/>
    </row>
    <row r="4" spans="1:109" s="253" customFormat="1" x14ac:dyDescent="0.15">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c r="CF4" s="1205"/>
      <c r="CG4" s="1205"/>
      <c r="CH4" s="1205"/>
      <c r="CI4" s="1205"/>
      <c r="CJ4" s="1205"/>
      <c r="CK4" s="1205"/>
      <c r="CL4" s="1205"/>
      <c r="CM4" s="1205"/>
      <c r="CN4" s="1205"/>
      <c r="CO4" s="1205"/>
      <c r="CP4" s="1205"/>
      <c r="CQ4" s="1205"/>
      <c r="CR4" s="1205"/>
      <c r="CS4" s="1205"/>
      <c r="CT4" s="1205"/>
      <c r="CU4" s="1205"/>
      <c r="CV4" s="1205"/>
      <c r="CW4" s="1205"/>
      <c r="CX4" s="1205"/>
      <c r="CY4" s="1205"/>
      <c r="CZ4" s="1205"/>
      <c r="DA4" s="1205"/>
      <c r="DB4" s="1205"/>
      <c r="DC4" s="1205"/>
      <c r="DD4" s="1205"/>
      <c r="DE4" s="1205"/>
    </row>
    <row r="5" spans="1:109" s="253" customFormat="1" x14ac:dyDescent="0.15">
      <c r="A5" s="1205"/>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BT5" s="1205"/>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row>
    <row r="6" spans="1:109" s="253" customFormat="1" x14ac:dyDescent="0.15">
      <c r="A6" s="1205"/>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c r="BT6" s="1205"/>
      <c r="BU6" s="1205"/>
      <c r="BV6" s="1205"/>
      <c r="BW6" s="1205"/>
      <c r="BX6" s="1205"/>
      <c r="BY6" s="1205"/>
      <c r="BZ6" s="1205"/>
      <c r="CA6" s="1205"/>
      <c r="CB6" s="1205"/>
      <c r="CC6" s="1205"/>
      <c r="CD6" s="1205"/>
      <c r="CE6" s="1205"/>
      <c r="CF6" s="1205"/>
      <c r="CG6" s="1205"/>
      <c r="CH6" s="1205"/>
      <c r="CI6" s="1205"/>
      <c r="CJ6" s="1205"/>
      <c r="CK6" s="1205"/>
      <c r="CL6" s="1205"/>
      <c r="CM6" s="1205"/>
      <c r="CN6" s="1205"/>
      <c r="CO6" s="1205"/>
      <c r="CP6" s="1205"/>
      <c r="CQ6" s="1205"/>
      <c r="CR6" s="1205"/>
      <c r="CS6" s="1205"/>
      <c r="CT6" s="1205"/>
      <c r="CU6" s="1205"/>
      <c r="CV6" s="1205"/>
      <c r="CW6" s="1205"/>
      <c r="CX6" s="1205"/>
      <c r="CY6" s="1205"/>
      <c r="CZ6" s="1205"/>
      <c r="DA6" s="1205"/>
      <c r="DB6" s="1205"/>
      <c r="DC6" s="1205"/>
      <c r="DD6" s="1205"/>
      <c r="DE6" s="1205"/>
    </row>
    <row r="7" spans="1:109" s="253" customFormat="1" x14ac:dyDescent="0.15">
      <c r="A7" s="1205"/>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c r="CG7" s="1205"/>
      <c r="CH7" s="1205"/>
      <c r="CI7" s="1205"/>
      <c r="CJ7" s="1205"/>
      <c r="CK7" s="1205"/>
      <c r="CL7" s="1205"/>
      <c r="CM7" s="1205"/>
      <c r="CN7" s="1205"/>
      <c r="CO7" s="1205"/>
      <c r="CP7" s="1205"/>
      <c r="CQ7" s="1205"/>
      <c r="CR7" s="1205"/>
      <c r="CS7" s="1205"/>
      <c r="CT7" s="1205"/>
      <c r="CU7" s="1205"/>
      <c r="CV7" s="1205"/>
      <c r="CW7" s="1205"/>
      <c r="CX7" s="1205"/>
      <c r="CY7" s="1205"/>
      <c r="CZ7" s="1205"/>
      <c r="DA7" s="1205"/>
      <c r="DB7" s="1205"/>
      <c r="DC7" s="1205"/>
      <c r="DD7" s="1205"/>
      <c r="DE7" s="1205"/>
    </row>
    <row r="8" spans="1:109" s="253" customFormat="1" x14ac:dyDescent="0.15">
      <c r="A8" s="1205"/>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205"/>
      <c r="CF8" s="1205"/>
      <c r="CG8" s="1205"/>
      <c r="CH8" s="1205"/>
      <c r="CI8" s="1205"/>
      <c r="CJ8" s="1205"/>
      <c r="CK8" s="1205"/>
      <c r="CL8" s="1205"/>
      <c r="CM8" s="1205"/>
      <c r="CN8" s="1205"/>
      <c r="CO8" s="1205"/>
      <c r="CP8" s="1205"/>
      <c r="CQ8" s="1205"/>
      <c r="CR8" s="1205"/>
      <c r="CS8" s="1205"/>
      <c r="CT8" s="1205"/>
      <c r="CU8" s="1205"/>
      <c r="CV8" s="1205"/>
      <c r="CW8" s="1205"/>
      <c r="CX8" s="1205"/>
      <c r="CY8" s="1205"/>
      <c r="CZ8" s="1205"/>
      <c r="DA8" s="1205"/>
      <c r="DB8" s="1205"/>
      <c r="DC8" s="1205"/>
      <c r="DD8" s="1205"/>
      <c r="DE8" s="1205"/>
    </row>
    <row r="9" spans="1:109" s="253" customFormat="1" x14ac:dyDescent="0.1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row>
    <row r="10" spans="1:109" s="253" customFormat="1" x14ac:dyDescent="0.15">
      <c r="A10" s="1205"/>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row>
    <row r="11" spans="1:109" s="253" customFormat="1" x14ac:dyDescent="0.15">
      <c r="A11" s="1205"/>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row>
    <row r="12" spans="1:109" s="253" customFormat="1" x14ac:dyDescent="0.15">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05"/>
      <c r="CR12" s="1205"/>
      <c r="CS12" s="1205"/>
      <c r="CT12" s="1205"/>
      <c r="CU12" s="1205"/>
      <c r="CV12" s="1205"/>
      <c r="CW12" s="1205"/>
      <c r="CX12" s="1205"/>
      <c r="CY12" s="1205"/>
      <c r="CZ12" s="1205"/>
      <c r="DA12" s="1205"/>
      <c r="DB12" s="1205"/>
      <c r="DC12" s="1205"/>
      <c r="DD12" s="1205"/>
      <c r="DE12" s="1205"/>
    </row>
    <row r="13" spans="1:109" s="253" customFormat="1" x14ac:dyDescent="0.15">
      <c r="A13" s="1205"/>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c r="CJ13" s="1205"/>
      <c r="CK13" s="1205"/>
      <c r="CL13" s="1205"/>
      <c r="CM13" s="1205"/>
      <c r="CN13" s="1205"/>
      <c r="CO13" s="1205"/>
      <c r="CP13" s="1205"/>
      <c r="CQ13" s="1205"/>
      <c r="CR13" s="1205"/>
      <c r="CS13" s="1205"/>
      <c r="CT13" s="1205"/>
      <c r="CU13" s="1205"/>
      <c r="CV13" s="1205"/>
      <c r="CW13" s="1205"/>
      <c r="CX13" s="1205"/>
      <c r="CY13" s="1205"/>
      <c r="CZ13" s="1205"/>
      <c r="DA13" s="1205"/>
      <c r="DB13" s="1205"/>
      <c r="DC13" s="1205"/>
      <c r="DD13" s="1205"/>
      <c r="DE13" s="1205"/>
    </row>
    <row r="14" spans="1:109" s="253" customFormat="1" x14ac:dyDescent="0.15">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c r="CJ14" s="1205"/>
      <c r="CK14" s="1205"/>
      <c r="CL14" s="1205"/>
      <c r="CM14" s="1205"/>
      <c r="CN14" s="1205"/>
      <c r="CO14" s="1205"/>
      <c r="CP14" s="1205"/>
      <c r="CQ14" s="1205"/>
      <c r="CR14" s="1205"/>
      <c r="CS14" s="1205"/>
      <c r="CT14" s="1205"/>
      <c r="CU14" s="1205"/>
      <c r="CV14" s="1205"/>
      <c r="CW14" s="1205"/>
      <c r="CX14" s="1205"/>
      <c r="CY14" s="1205"/>
      <c r="CZ14" s="1205"/>
      <c r="DA14" s="1205"/>
      <c r="DB14" s="1205"/>
      <c r="DC14" s="1205"/>
      <c r="DD14" s="1205"/>
      <c r="DE14" s="1205"/>
    </row>
    <row r="15" spans="1:109" s="253" customFormat="1" x14ac:dyDescent="0.15">
      <c r="A15" s="255"/>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row>
    <row r="16" spans="1:109" s="253" customFormat="1" x14ac:dyDescent="0.15">
      <c r="A16" s="255"/>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row>
    <row r="17" spans="1:109" s="253" customFormat="1" x14ac:dyDescent="0.15">
      <c r="A17" s="255"/>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row>
    <row r="18" spans="1:109" s="253" customFormat="1" x14ac:dyDescent="0.15">
      <c r="A18" s="255"/>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row>
    <row r="19" spans="1:109" x14ac:dyDescent="0.15">
      <c r="DD19" s="255"/>
      <c r="DE19" s="255"/>
    </row>
    <row r="20" spans="1:109" x14ac:dyDescent="0.15">
      <c r="DD20" s="255"/>
      <c r="DE20" s="255"/>
    </row>
    <row r="21" spans="1:109" ht="17.25" customHeight="1" x14ac:dyDescent="0.15">
      <c r="B21" s="1206"/>
      <c r="C21" s="257"/>
      <c r="D21" s="257"/>
      <c r="E21" s="257"/>
      <c r="F21" s="257"/>
      <c r="G21" s="257"/>
      <c r="H21" s="257"/>
      <c r="I21" s="257"/>
      <c r="J21" s="257"/>
      <c r="K21" s="257"/>
      <c r="L21" s="257"/>
      <c r="M21" s="257"/>
      <c r="N21" s="120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7"/>
      <c r="AU21" s="257"/>
      <c r="AV21" s="257"/>
      <c r="AW21" s="257"/>
      <c r="AX21" s="257"/>
      <c r="AY21" s="257"/>
      <c r="AZ21" s="257"/>
      <c r="BA21" s="257"/>
      <c r="BB21" s="257"/>
      <c r="BC21" s="257"/>
      <c r="BD21" s="257"/>
      <c r="BE21" s="257"/>
      <c r="BF21" s="1207"/>
      <c r="BG21" s="257"/>
      <c r="BH21" s="257"/>
      <c r="BI21" s="257"/>
      <c r="BJ21" s="257"/>
      <c r="BK21" s="257"/>
      <c r="BL21" s="257"/>
      <c r="BM21" s="257"/>
      <c r="BN21" s="257"/>
      <c r="BO21" s="257"/>
      <c r="BP21" s="257"/>
      <c r="BQ21" s="257"/>
      <c r="BR21" s="1207"/>
      <c r="BS21" s="257"/>
      <c r="BT21" s="257"/>
      <c r="BU21" s="257"/>
      <c r="BV21" s="257"/>
      <c r="BW21" s="257"/>
      <c r="BX21" s="257"/>
      <c r="BY21" s="257"/>
      <c r="BZ21" s="257"/>
      <c r="CA21" s="257"/>
      <c r="CB21" s="257"/>
      <c r="CC21" s="257"/>
      <c r="CD21" s="1207"/>
      <c r="CE21" s="257"/>
      <c r="CF21" s="257"/>
      <c r="CG21" s="257"/>
      <c r="CH21" s="257"/>
      <c r="CI21" s="257"/>
      <c r="CJ21" s="257"/>
      <c r="CK21" s="257"/>
      <c r="CL21" s="257"/>
      <c r="CM21" s="257"/>
      <c r="CN21" s="257"/>
      <c r="CO21" s="257"/>
      <c r="CP21" s="1207"/>
      <c r="CQ21" s="257"/>
      <c r="CR21" s="257"/>
      <c r="CS21" s="257"/>
      <c r="CT21" s="257"/>
      <c r="CU21" s="257"/>
      <c r="CV21" s="257"/>
      <c r="CW21" s="257"/>
      <c r="CX21" s="257"/>
      <c r="CY21" s="257"/>
      <c r="CZ21" s="257"/>
      <c r="DA21" s="257"/>
      <c r="DB21" s="1207"/>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8"/>
      <c r="DD40" s="1208"/>
      <c r="DE40" s="255"/>
    </row>
    <row r="41" spans="2:109" ht="17.25" x14ac:dyDescent="0.15">
      <c r="B41" s="256" t="s">
        <v>591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9"/>
      <c r="I42" s="1210"/>
      <c r="J42" s="1210"/>
      <c r="K42" s="1210"/>
      <c r="AM42" s="1209"/>
      <c r="AN42" s="1209" t="s">
        <v>592</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15">
      <c r="B43" s="259"/>
      <c r="AN43" s="1211" t="s">
        <v>593</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x14ac:dyDescent="0.15">
      <c r="B44" s="259"/>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x14ac:dyDescent="0.15">
      <c r="B45" s="259"/>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x14ac:dyDescent="0.15">
      <c r="B46" s="259"/>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x14ac:dyDescent="0.15">
      <c r="B47" s="259"/>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x14ac:dyDescent="0.15">
      <c r="B48" s="259"/>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x14ac:dyDescent="0.15">
      <c r="B49" s="259"/>
      <c r="AN49" s="255" t="s">
        <v>594</v>
      </c>
    </row>
    <row r="50" spans="1:109" x14ac:dyDescent="0.15">
      <c r="B50" s="259"/>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558</v>
      </c>
      <c r="BQ50" s="1227"/>
      <c r="BR50" s="1227"/>
      <c r="BS50" s="1227"/>
      <c r="BT50" s="1227"/>
      <c r="BU50" s="1227"/>
      <c r="BV50" s="1227"/>
      <c r="BW50" s="1227"/>
      <c r="BX50" s="1227" t="s">
        <v>559</v>
      </c>
      <c r="BY50" s="1227"/>
      <c r="BZ50" s="1227"/>
      <c r="CA50" s="1227"/>
      <c r="CB50" s="1227"/>
      <c r="CC50" s="1227"/>
      <c r="CD50" s="1227"/>
      <c r="CE50" s="1227"/>
      <c r="CF50" s="1227" t="s">
        <v>560</v>
      </c>
      <c r="CG50" s="1227"/>
      <c r="CH50" s="1227"/>
      <c r="CI50" s="1227"/>
      <c r="CJ50" s="1227"/>
      <c r="CK50" s="1227"/>
      <c r="CL50" s="1227"/>
      <c r="CM50" s="1227"/>
      <c r="CN50" s="1227" t="s">
        <v>561</v>
      </c>
      <c r="CO50" s="1227"/>
      <c r="CP50" s="1227"/>
      <c r="CQ50" s="1227"/>
      <c r="CR50" s="1227"/>
      <c r="CS50" s="1227"/>
      <c r="CT50" s="1227"/>
      <c r="CU50" s="1227"/>
      <c r="CV50" s="1227" t="s">
        <v>562</v>
      </c>
      <c r="CW50" s="1227"/>
      <c r="CX50" s="1227"/>
      <c r="CY50" s="1227"/>
      <c r="CZ50" s="1227"/>
      <c r="DA50" s="1227"/>
      <c r="DB50" s="1227"/>
      <c r="DC50" s="1227"/>
    </row>
    <row r="51" spans="1:109" ht="13.5" customHeight="1" x14ac:dyDescent="0.15">
      <c r="B51" s="259"/>
      <c r="G51" s="1228"/>
      <c r="H51" s="1228"/>
      <c r="I51" s="1229"/>
      <c r="J51" s="1229"/>
      <c r="K51" s="1230"/>
      <c r="L51" s="1230"/>
      <c r="M51" s="1230"/>
      <c r="N51" s="1230"/>
      <c r="AM51" s="1220"/>
      <c r="AN51" s="1231" t="s">
        <v>595</v>
      </c>
      <c r="AO51" s="1231"/>
      <c r="AP51" s="1231"/>
      <c r="AQ51" s="1231"/>
      <c r="AR51" s="1231"/>
      <c r="AS51" s="1231"/>
      <c r="AT51" s="1231"/>
      <c r="AU51" s="1231"/>
      <c r="AV51" s="1231"/>
      <c r="AW51" s="1231"/>
      <c r="AX51" s="1231"/>
      <c r="AY51" s="1231"/>
      <c r="AZ51" s="1231"/>
      <c r="BA51" s="1231"/>
      <c r="BB51" s="1231" t="s">
        <v>596</v>
      </c>
      <c r="BC51" s="1231"/>
      <c r="BD51" s="1231"/>
      <c r="BE51" s="1231"/>
      <c r="BF51" s="1231"/>
      <c r="BG51" s="1231"/>
      <c r="BH51" s="1231"/>
      <c r="BI51" s="1231"/>
      <c r="BJ51" s="1231"/>
      <c r="BK51" s="1231"/>
      <c r="BL51" s="1231"/>
      <c r="BM51" s="1231"/>
      <c r="BN51" s="1231"/>
      <c r="BO51" s="1231"/>
      <c r="BP51" s="1232"/>
      <c r="BQ51" s="1232"/>
      <c r="BR51" s="1232"/>
      <c r="BS51" s="1232"/>
      <c r="BT51" s="1232"/>
      <c r="BU51" s="1232"/>
      <c r="BV51" s="1232"/>
      <c r="BW51" s="1232"/>
      <c r="BX51" s="1232"/>
      <c r="BY51" s="1232"/>
      <c r="BZ51" s="1232"/>
      <c r="CA51" s="1232"/>
      <c r="CB51" s="1232"/>
      <c r="CC51" s="1232"/>
      <c r="CD51" s="1232"/>
      <c r="CE51" s="1232"/>
      <c r="CF51" s="1232"/>
      <c r="CG51" s="1232"/>
      <c r="CH51" s="1232"/>
      <c r="CI51" s="1232"/>
      <c r="CJ51" s="1232"/>
      <c r="CK51" s="1232"/>
      <c r="CL51" s="1232"/>
      <c r="CM51" s="1232"/>
      <c r="CN51" s="1232"/>
      <c r="CO51" s="1232"/>
      <c r="CP51" s="1232"/>
      <c r="CQ51" s="1232"/>
      <c r="CR51" s="1232"/>
      <c r="CS51" s="1232"/>
      <c r="CT51" s="1232"/>
      <c r="CU51" s="1232"/>
      <c r="CV51" s="1232"/>
      <c r="CW51" s="1232"/>
      <c r="CX51" s="1232"/>
      <c r="CY51" s="1232"/>
      <c r="CZ51" s="1232"/>
      <c r="DA51" s="1232"/>
      <c r="DB51" s="1232"/>
      <c r="DC51" s="1232"/>
    </row>
    <row r="52" spans="1:109" x14ac:dyDescent="0.15">
      <c r="B52" s="259"/>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x14ac:dyDescent="0.15">
      <c r="A53" s="1210"/>
      <c r="B53" s="259"/>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597</v>
      </c>
      <c r="BC53" s="1231"/>
      <c r="BD53" s="1231"/>
      <c r="BE53" s="1231"/>
      <c r="BF53" s="1231"/>
      <c r="BG53" s="1231"/>
      <c r="BH53" s="1231"/>
      <c r="BI53" s="1231"/>
      <c r="BJ53" s="1231"/>
      <c r="BK53" s="1231"/>
      <c r="BL53" s="1231"/>
      <c r="BM53" s="1231"/>
      <c r="BN53" s="1231"/>
      <c r="BO53" s="1231"/>
      <c r="BP53" s="1232">
        <v>60.6</v>
      </c>
      <c r="BQ53" s="1232"/>
      <c r="BR53" s="1232"/>
      <c r="BS53" s="1232"/>
      <c r="BT53" s="1232"/>
      <c r="BU53" s="1232"/>
      <c r="BV53" s="1232"/>
      <c r="BW53" s="1232"/>
      <c r="BX53" s="1232">
        <v>61.2</v>
      </c>
      <c r="BY53" s="1232"/>
      <c r="BZ53" s="1232"/>
      <c r="CA53" s="1232"/>
      <c r="CB53" s="1232"/>
      <c r="CC53" s="1232"/>
      <c r="CD53" s="1232"/>
      <c r="CE53" s="1232"/>
      <c r="CF53" s="1232">
        <v>62.3</v>
      </c>
      <c r="CG53" s="1232"/>
      <c r="CH53" s="1232"/>
      <c r="CI53" s="1232"/>
      <c r="CJ53" s="1232"/>
      <c r="CK53" s="1232"/>
      <c r="CL53" s="1232"/>
      <c r="CM53" s="1232"/>
      <c r="CN53" s="1232">
        <v>61.3</v>
      </c>
      <c r="CO53" s="1232"/>
      <c r="CP53" s="1232"/>
      <c r="CQ53" s="1232"/>
      <c r="CR53" s="1232"/>
      <c r="CS53" s="1232"/>
      <c r="CT53" s="1232"/>
      <c r="CU53" s="1232"/>
      <c r="CV53" s="1232">
        <v>61.8</v>
      </c>
      <c r="CW53" s="1232"/>
      <c r="CX53" s="1232"/>
      <c r="CY53" s="1232"/>
      <c r="CZ53" s="1232"/>
      <c r="DA53" s="1232"/>
      <c r="DB53" s="1232"/>
      <c r="DC53" s="1232"/>
    </row>
    <row r="54" spans="1:109" x14ac:dyDescent="0.15">
      <c r="A54" s="1210"/>
      <c r="B54" s="259"/>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x14ac:dyDescent="0.15">
      <c r="A55" s="1210"/>
      <c r="B55" s="259"/>
      <c r="G55" s="1221"/>
      <c r="H55" s="1221"/>
      <c r="I55" s="1221"/>
      <c r="J55" s="1221"/>
      <c r="K55" s="1230"/>
      <c r="L55" s="1230"/>
      <c r="M55" s="1230"/>
      <c r="N55" s="1230"/>
      <c r="AN55" s="1227" t="s">
        <v>598</v>
      </c>
      <c r="AO55" s="1227"/>
      <c r="AP55" s="1227"/>
      <c r="AQ55" s="1227"/>
      <c r="AR55" s="1227"/>
      <c r="AS55" s="1227"/>
      <c r="AT55" s="1227"/>
      <c r="AU55" s="1227"/>
      <c r="AV55" s="1227"/>
      <c r="AW55" s="1227"/>
      <c r="AX55" s="1227"/>
      <c r="AY55" s="1227"/>
      <c r="AZ55" s="1227"/>
      <c r="BA55" s="1227"/>
      <c r="BB55" s="1231" t="s">
        <v>596</v>
      </c>
      <c r="BC55" s="1231"/>
      <c r="BD55" s="1231"/>
      <c r="BE55" s="1231"/>
      <c r="BF55" s="1231"/>
      <c r="BG55" s="1231"/>
      <c r="BH55" s="1231"/>
      <c r="BI55" s="1231"/>
      <c r="BJ55" s="1231"/>
      <c r="BK55" s="1231"/>
      <c r="BL55" s="1231"/>
      <c r="BM55" s="1231"/>
      <c r="BN55" s="1231"/>
      <c r="BO55" s="1231"/>
      <c r="BP55" s="1232">
        <v>48</v>
      </c>
      <c r="BQ55" s="1232"/>
      <c r="BR55" s="1232"/>
      <c r="BS55" s="1232"/>
      <c r="BT55" s="1232"/>
      <c r="BU55" s="1232"/>
      <c r="BV55" s="1232"/>
      <c r="BW55" s="1232"/>
      <c r="BX55" s="1232">
        <v>49.1</v>
      </c>
      <c r="BY55" s="1232"/>
      <c r="BZ55" s="1232"/>
      <c r="CA55" s="1232"/>
      <c r="CB55" s="1232"/>
      <c r="CC55" s="1232"/>
      <c r="CD55" s="1232"/>
      <c r="CE55" s="1232"/>
      <c r="CF55" s="1232">
        <v>41.5</v>
      </c>
      <c r="CG55" s="1232"/>
      <c r="CH55" s="1232"/>
      <c r="CI55" s="1232"/>
      <c r="CJ55" s="1232"/>
      <c r="CK55" s="1232"/>
      <c r="CL55" s="1232"/>
      <c r="CM55" s="1232"/>
      <c r="CN55" s="1232">
        <v>25.2</v>
      </c>
      <c r="CO55" s="1232"/>
      <c r="CP55" s="1232"/>
      <c r="CQ55" s="1232"/>
      <c r="CR55" s="1232"/>
      <c r="CS55" s="1232"/>
      <c r="CT55" s="1232"/>
      <c r="CU55" s="1232"/>
      <c r="CV55" s="1232">
        <v>15.7</v>
      </c>
      <c r="CW55" s="1232"/>
      <c r="CX55" s="1232"/>
      <c r="CY55" s="1232"/>
      <c r="CZ55" s="1232"/>
      <c r="DA55" s="1232"/>
      <c r="DB55" s="1232"/>
      <c r="DC55" s="1232"/>
    </row>
    <row r="56" spans="1:109" x14ac:dyDescent="0.15">
      <c r="A56" s="1210"/>
      <c r="B56" s="259"/>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10" customFormat="1" x14ac:dyDescent="0.15">
      <c r="B57" s="1233"/>
      <c r="G57" s="1221"/>
      <c r="H57" s="1221"/>
      <c r="I57" s="1234"/>
      <c r="J57" s="1234"/>
      <c r="K57" s="1230"/>
      <c r="L57" s="1230"/>
      <c r="M57" s="1230"/>
      <c r="N57" s="1230"/>
      <c r="AM57" s="255"/>
      <c r="AN57" s="1227"/>
      <c r="AO57" s="1227"/>
      <c r="AP57" s="1227"/>
      <c r="AQ57" s="1227"/>
      <c r="AR57" s="1227"/>
      <c r="AS57" s="1227"/>
      <c r="AT57" s="1227"/>
      <c r="AU57" s="1227"/>
      <c r="AV57" s="1227"/>
      <c r="AW57" s="1227"/>
      <c r="AX57" s="1227"/>
      <c r="AY57" s="1227"/>
      <c r="AZ57" s="1227"/>
      <c r="BA57" s="1227"/>
      <c r="BB57" s="1231" t="s">
        <v>597</v>
      </c>
      <c r="BC57" s="1231"/>
      <c r="BD57" s="1231"/>
      <c r="BE57" s="1231"/>
      <c r="BF57" s="1231"/>
      <c r="BG57" s="1231"/>
      <c r="BH57" s="1231"/>
      <c r="BI57" s="1231"/>
      <c r="BJ57" s="1231"/>
      <c r="BK57" s="1231"/>
      <c r="BL57" s="1231"/>
      <c r="BM57" s="1231"/>
      <c r="BN57" s="1231"/>
      <c r="BO57" s="1231"/>
      <c r="BP57" s="1232">
        <v>60.8</v>
      </c>
      <c r="BQ57" s="1232"/>
      <c r="BR57" s="1232"/>
      <c r="BS57" s="1232"/>
      <c r="BT57" s="1232"/>
      <c r="BU57" s="1232"/>
      <c r="BV57" s="1232"/>
      <c r="BW57" s="1232"/>
      <c r="BX57" s="1232">
        <v>61</v>
      </c>
      <c r="BY57" s="1232"/>
      <c r="BZ57" s="1232"/>
      <c r="CA57" s="1232"/>
      <c r="CB57" s="1232"/>
      <c r="CC57" s="1232"/>
      <c r="CD57" s="1232"/>
      <c r="CE57" s="1232"/>
      <c r="CF57" s="1232">
        <v>61.7</v>
      </c>
      <c r="CG57" s="1232"/>
      <c r="CH57" s="1232"/>
      <c r="CI57" s="1232"/>
      <c r="CJ57" s="1232"/>
      <c r="CK57" s="1232"/>
      <c r="CL57" s="1232"/>
      <c r="CM57" s="1232"/>
      <c r="CN57" s="1232">
        <v>62.5</v>
      </c>
      <c r="CO57" s="1232"/>
      <c r="CP57" s="1232"/>
      <c r="CQ57" s="1232"/>
      <c r="CR57" s="1232"/>
      <c r="CS57" s="1232"/>
      <c r="CT57" s="1232"/>
      <c r="CU57" s="1232"/>
      <c r="CV57" s="1232">
        <v>65</v>
      </c>
      <c r="CW57" s="1232"/>
      <c r="CX57" s="1232"/>
      <c r="CY57" s="1232"/>
      <c r="CZ57" s="1232"/>
      <c r="DA57" s="1232"/>
      <c r="DB57" s="1232"/>
      <c r="DC57" s="1232"/>
      <c r="DD57" s="1235"/>
      <c r="DE57" s="1233"/>
    </row>
    <row r="58" spans="1:109" s="1210" customFormat="1" x14ac:dyDescent="0.15">
      <c r="A58" s="255"/>
      <c r="B58" s="1233"/>
      <c r="G58" s="1221"/>
      <c r="H58" s="1221"/>
      <c r="I58" s="1234"/>
      <c r="J58" s="1234"/>
      <c r="K58" s="1230"/>
      <c r="L58" s="1230"/>
      <c r="M58" s="1230"/>
      <c r="N58" s="1230"/>
      <c r="AM58" s="255"/>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35"/>
      <c r="DE58" s="1233"/>
    </row>
    <row r="59" spans="1:109" s="1210" customFormat="1" x14ac:dyDescent="0.15">
      <c r="A59" s="255"/>
      <c r="B59" s="1233"/>
      <c r="K59" s="1236"/>
      <c r="L59" s="1236"/>
      <c r="M59" s="1236"/>
      <c r="N59" s="1236"/>
      <c r="AQ59" s="1236"/>
      <c r="AR59" s="1236"/>
      <c r="AS59" s="1236"/>
      <c r="AT59" s="1236"/>
      <c r="BC59" s="1236"/>
      <c r="BD59" s="1236"/>
      <c r="BE59" s="1236"/>
      <c r="BF59" s="1236"/>
      <c r="BO59" s="1236"/>
      <c r="BP59" s="1236"/>
      <c r="BQ59" s="1236"/>
      <c r="BR59" s="1236"/>
      <c r="CA59" s="1236"/>
      <c r="CB59" s="1236"/>
      <c r="CC59" s="1236"/>
      <c r="CD59" s="1236"/>
      <c r="CM59" s="1236"/>
      <c r="CN59" s="1236"/>
      <c r="CO59" s="1236"/>
      <c r="CP59" s="1236"/>
      <c r="CY59" s="1236"/>
      <c r="CZ59" s="1236"/>
      <c r="DA59" s="1236"/>
      <c r="DB59" s="1236"/>
      <c r="DC59" s="1236"/>
      <c r="DD59" s="1235"/>
      <c r="DE59" s="1233"/>
    </row>
    <row r="60" spans="1:109" s="1210" customFormat="1" x14ac:dyDescent="0.15">
      <c r="A60" s="255"/>
      <c r="B60" s="1233"/>
      <c r="K60" s="1236"/>
      <c r="L60" s="1236"/>
      <c r="M60" s="1236"/>
      <c r="N60" s="1236"/>
      <c r="AQ60" s="1236"/>
      <c r="AR60" s="1236"/>
      <c r="AS60" s="1236"/>
      <c r="AT60" s="1236"/>
      <c r="BC60" s="1236"/>
      <c r="BD60" s="1236"/>
      <c r="BE60" s="1236"/>
      <c r="BF60" s="1236"/>
      <c r="BO60" s="1236"/>
      <c r="BP60" s="1236"/>
      <c r="BQ60" s="1236"/>
      <c r="BR60" s="1236"/>
      <c r="CA60" s="1236"/>
      <c r="CB60" s="1236"/>
      <c r="CC60" s="1236"/>
      <c r="CD60" s="1236"/>
      <c r="CM60" s="1236"/>
      <c r="CN60" s="1236"/>
      <c r="CO60" s="1236"/>
      <c r="CP60" s="1236"/>
      <c r="CY60" s="1236"/>
      <c r="CZ60" s="1236"/>
      <c r="DA60" s="1236"/>
      <c r="DB60" s="1236"/>
      <c r="DC60" s="1236"/>
      <c r="DD60" s="1235"/>
      <c r="DE60" s="1233"/>
    </row>
    <row r="61" spans="1:109" s="1210" customFormat="1" x14ac:dyDescent="0.15">
      <c r="A61" s="255"/>
      <c r="B61" s="1237"/>
      <c r="C61" s="1238"/>
      <c r="D61" s="1238"/>
      <c r="E61" s="1238"/>
      <c r="F61" s="1238"/>
      <c r="G61" s="1238"/>
      <c r="H61" s="1238"/>
      <c r="I61" s="1238"/>
      <c r="J61" s="1238"/>
      <c r="K61" s="1238"/>
      <c r="L61" s="1238"/>
      <c r="M61" s="1239"/>
      <c r="N61" s="1239"/>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9"/>
      <c r="AT61" s="1239"/>
      <c r="AU61" s="1238"/>
      <c r="AV61" s="1238"/>
      <c r="AW61" s="1238"/>
      <c r="AX61" s="1238"/>
      <c r="AY61" s="1238"/>
      <c r="AZ61" s="1238"/>
      <c r="BA61" s="1238"/>
      <c r="BB61" s="1238"/>
      <c r="BC61" s="1238"/>
      <c r="BD61" s="1238"/>
      <c r="BE61" s="1239"/>
      <c r="BF61" s="1239"/>
      <c r="BG61" s="1238"/>
      <c r="BH61" s="1238"/>
      <c r="BI61" s="1238"/>
      <c r="BJ61" s="1238"/>
      <c r="BK61" s="1238"/>
      <c r="BL61" s="1238"/>
      <c r="BM61" s="1238"/>
      <c r="BN61" s="1238"/>
      <c r="BO61" s="1238"/>
      <c r="BP61" s="1238"/>
      <c r="BQ61" s="1239"/>
      <c r="BR61" s="1239"/>
      <c r="BS61" s="1238"/>
      <c r="BT61" s="1238"/>
      <c r="BU61" s="1238"/>
      <c r="BV61" s="1238"/>
      <c r="BW61" s="1238"/>
      <c r="BX61" s="1238"/>
      <c r="BY61" s="1238"/>
      <c r="BZ61" s="1238"/>
      <c r="CA61" s="1238"/>
      <c r="CB61" s="1238"/>
      <c r="CC61" s="1239"/>
      <c r="CD61" s="1239"/>
      <c r="CE61" s="1238"/>
      <c r="CF61" s="1238"/>
      <c r="CG61" s="1238"/>
      <c r="CH61" s="1238"/>
      <c r="CI61" s="1238"/>
      <c r="CJ61" s="1238"/>
      <c r="CK61" s="1238"/>
      <c r="CL61" s="1238"/>
      <c r="CM61" s="1238"/>
      <c r="CN61" s="1238"/>
      <c r="CO61" s="1239"/>
      <c r="CP61" s="1239"/>
      <c r="CQ61" s="1238"/>
      <c r="CR61" s="1238"/>
      <c r="CS61" s="1238"/>
      <c r="CT61" s="1238"/>
      <c r="CU61" s="1238"/>
      <c r="CV61" s="1238"/>
      <c r="CW61" s="1238"/>
      <c r="CX61" s="1238"/>
      <c r="CY61" s="1238"/>
      <c r="CZ61" s="1238"/>
      <c r="DA61" s="1239"/>
      <c r="DB61" s="1239"/>
      <c r="DC61" s="1239"/>
      <c r="DD61" s="1240"/>
      <c r="DE61" s="1233"/>
    </row>
    <row r="62" spans="1:109" x14ac:dyDescent="0.15">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255"/>
    </row>
    <row r="63" spans="1:109" ht="17.25" x14ac:dyDescent="0.15">
      <c r="B63" s="312" t="s">
        <v>599</v>
      </c>
    </row>
    <row r="64" spans="1:109" x14ac:dyDescent="0.15">
      <c r="B64" s="259"/>
      <c r="G64" s="1209"/>
      <c r="I64" s="1241"/>
      <c r="J64" s="1241"/>
      <c r="K64" s="1241"/>
      <c r="L64" s="1241"/>
      <c r="M64" s="1241"/>
      <c r="N64" s="1242"/>
      <c r="AM64" s="1209"/>
      <c r="AN64" s="1209" t="s">
        <v>592</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x14ac:dyDescent="0.15">
      <c r="B65" s="259"/>
      <c r="AN65" s="1211" t="s">
        <v>600</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x14ac:dyDescent="0.15">
      <c r="B66" s="259"/>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x14ac:dyDescent="0.15">
      <c r="B67" s="259"/>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x14ac:dyDescent="0.15">
      <c r="B68" s="259"/>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x14ac:dyDescent="0.15">
      <c r="B69" s="259"/>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x14ac:dyDescent="0.15">
      <c r="B70" s="259"/>
      <c r="H70" s="1243"/>
      <c r="I70" s="1243"/>
      <c r="J70" s="1244"/>
      <c r="K70" s="1244"/>
      <c r="L70" s="1245"/>
      <c r="M70" s="1244"/>
      <c r="N70" s="1245"/>
      <c r="AN70" s="1220"/>
      <c r="AO70" s="1220"/>
      <c r="AP70" s="1220"/>
      <c r="AZ70" s="1220"/>
      <c r="BA70" s="1220"/>
      <c r="BB70" s="1220"/>
      <c r="BL70" s="1220"/>
      <c r="BM70" s="1220"/>
      <c r="BN70" s="1220"/>
      <c r="BX70" s="1220"/>
      <c r="BY70" s="1220"/>
      <c r="BZ70" s="1220"/>
      <c r="CJ70" s="1220"/>
      <c r="CK70" s="1220"/>
      <c r="CL70" s="1220"/>
      <c r="CV70" s="1220"/>
      <c r="CW70" s="1220"/>
      <c r="CX70" s="1220"/>
    </row>
    <row r="71" spans="2:107" x14ac:dyDescent="0.15">
      <c r="B71" s="259"/>
      <c r="G71" s="1246"/>
      <c r="I71" s="1247"/>
      <c r="J71" s="1244"/>
      <c r="K71" s="1244"/>
      <c r="L71" s="1245"/>
      <c r="M71" s="1244"/>
      <c r="N71" s="1245"/>
      <c r="AM71" s="1246"/>
      <c r="AN71" s="255" t="s">
        <v>594</v>
      </c>
    </row>
    <row r="72" spans="2:107" x14ac:dyDescent="0.15">
      <c r="B72" s="259"/>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558</v>
      </c>
      <c r="BQ72" s="1227"/>
      <c r="BR72" s="1227"/>
      <c r="BS72" s="1227"/>
      <c r="BT72" s="1227"/>
      <c r="BU72" s="1227"/>
      <c r="BV72" s="1227"/>
      <c r="BW72" s="1227"/>
      <c r="BX72" s="1227" t="s">
        <v>559</v>
      </c>
      <c r="BY72" s="1227"/>
      <c r="BZ72" s="1227"/>
      <c r="CA72" s="1227"/>
      <c r="CB72" s="1227"/>
      <c r="CC72" s="1227"/>
      <c r="CD72" s="1227"/>
      <c r="CE72" s="1227"/>
      <c r="CF72" s="1227" t="s">
        <v>560</v>
      </c>
      <c r="CG72" s="1227"/>
      <c r="CH72" s="1227"/>
      <c r="CI72" s="1227"/>
      <c r="CJ72" s="1227"/>
      <c r="CK72" s="1227"/>
      <c r="CL72" s="1227"/>
      <c r="CM72" s="1227"/>
      <c r="CN72" s="1227" t="s">
        <v>561</v>
      </c>
      <c r="CO72" s="1227"/>
      <c r="CP72" s="1227"/>
      <c r="CQ72" s="1227"/>
      <c r="CR72" s="1227"/>
      <c r="CS72" s="1227"/>
      <c r="CT72" s="1227"/>
      <c r="CU72" s="1227"/>
      <c r="CV72" s="1227" t="s">
        <v>562</v>
      </c>
      <c r="CW72" s="1227"/>
      <c r="CX72" s="1227"/>
      <c r="CY72" s="1227"/>
      <c r="CZ72" s="1227"/>
      <c r="DA72" s="1227"/>
      <c r="DB72" s="1227"/>
      <c r="DC72" s="1227"/>
    </row>
    <row r="73" spans="2:107" x14ac:dyDescent="0.15">
      <c r="B73" s="259"/>
      <c r="G73" s="1228"/>
      <c r="H73" s="1228"/>
      <c r="I73" s="1228"/>
      <c r="J73" s="1228"/>
      <c r="K73" s="1248"/>
      <c r="L73" s="1248"/>
      <c r="M73" s="1248"/>
      <c r="N73" s="1248"/>
      <c r="AM73" s="1220"/>
      <c r="AN73" s="1231" t="s">
        <v>595</v>
      </c>
      <c r="AO73" s="1231"/>
      <c r="AP73" s="1231"/>
      <c r="AQ73" s="1231"/>
      <c r="AR73" s="1231"/>
      <c r="AS73" s="1231"/>
      <c r="AT73" s="1231"/>
      <c r="AU73" s="1231"/>
      <c r="AV73" s="1231"/>
      <c r="AW73" s="1231"/>
      <c r="AX73" s="1231"/>
      <c r="AY73" s="1231"/>
      <c r="AZ73" s="1231"/>
      <c r="BA73" s="1231"/>
      <c r="BB73" s="1231" t="s">
        <v>596</v>
      </c>
      <c r="BC73" s="1231"/>
      <c r="BD73" s="1231"/>
      <c r="BE73" s="1231"/>
      <c r="BF73" s="1231"/>
      <c r="BG73" s="1231"/>
      <c r="BH73" s="1231"/>
      <c r="BI73" s="1231"/>
      <c r="BJ73" s="1231"/>
      <c r="BK73" s="1231"/>
      <c r="BL73" s="1231"/>
      <c r="BM73" s="1231"/>
      <c r="BN73" s="1231"/>
      <c r="BO73" s="1231"/>
      <c r="BP73" s="1232"/>
      <c r="BQ73" s="1232"/>
      <c r="BR73" s="1232"/>
      <c r="BS73" s="1232"/>
      <c r="BT73" s="1232"/>
      <c r="BU73" s="1232"/>
      <c r="BV73" s="1232"/>
      <c r="BW73" s="1232"/>
      <c r="BX73" s="1232"/>
      <c r="BY73" s="1232"/>
      <c r="BZ73" s="1232"/>
      <c r="CA73" s="1232"/>
      <c r="CB73" s="1232"/>
      <c r="CC73" s="1232"/>
      <c r="CD73" s="1232"/>
      <c r="CE73" s="1232"/>
      <c r="CF73" s="1232"/>
      <c r="CG73" s="1232"/>
      <c r="CH73" s="1232"/>
      <c r="CI73" s="1232"/>
      <c r="CJ73" s="1232"/>
      <c r="CK73" s="1232"/>
      <c r="CL73" s="1232"/>
      <c r="CM73" s="1232"/>
      <c r="CN73" s="1232"/>
      <c r="CO73" s="1232"/>
      <c r="CP73" s="1232"/>
      <c r="CQ73" s="1232"/>
      <c r="CR73" s="1232"/>
      <c r="CS73" s="1232"/>
      <c r="CT73" s="1232"/>
      <c r="CU73" s="1232"/>
      <c r="CV73" s="1232"/>
      <c r="CW73" s="1232"/>
      <c r="CX73" s="1232"/>
      <c r="CY73" s="1232"/>
      <c r="CZ73" s="1232"/>
      <c r="DA73" s="1232"/>
      <c r="DB73" s="1232"/>
      <c r="DC73" s="1232"/>
    </row>
    <row r="74" spans="2:107" x14ac:dyDescent="0.15">
      <c r="B74" s="259"/>
      <c r="G74" s="1228"/>
      <c r="H74" s="1228"/>
      <c r="I74" s="1228"/>
      <c r="J74" s="1228"/>
      <c r="K74" s="1248"/>
      <c r="L74" s="1248"/>
      <c r="M74" s="1248"/>
      <c r="N74" s="1248"/>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x14ac:dyDescent="0.15">
      <c r="B75" s="259"/>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601</v>
      </c>
      <c r="BC75" s="1231"/>
      <c r="BD75" s="1231"/>
      <c r="BE75" s="1231"/>
      <c r="BF75" s="1231"/>
      <c r="BG75" s="1231"/>
      <c r="BH75" s="1231"/>
      <c r="BI75" s="1231"/>
      <c r="BJ75" s="1231"/>
      <c r="BK75" s="1231"/>
      <c r="BL75" s="1231"/>
      <c r="BM75" s="1231"/>
      <c r="BN75" s="1231"/>
      <c r="BO75" s="1231"/>
      <c r="BP75" s="1232">
        <v>2.5</v>
      </c>
      <c r="BQ75" s="1232"/>
      <c r="BR75" s="1232"/>
      <c r="BS75" s="1232"/>
      <c r="BT75" s="1232"/>
      <c r="BU75" s="1232"/>
      <c r="BV75" s="1232"/>
      <c r="BW75" s="1232"/>
      <c r="BX75" s="1232">
        <v>2.5</v>
      </c>
      <c r="BY75" s="1232"/>
      <c r="BZ75" s="1232"/>
      <c r="CA75" s="1232"/>
      <c r="CB75" s="1232"/>
      <c r="CC75" s="1232"/>
      <c r="CD75" s="1232"/>
      <c r="CE75" s="1232"/>
      <c r="CF75" s="1232">
        <v>2.7</v>
      </c>
      <c r="CG75" s="1232"/>
      <c r="CH75" s="1232"/>
      <c r="CI75" s="1232"/>
      <c r="CJ75" s="1232"/>
      <c r="CK75" s="1232"/>
      <c r="CL75" s="1232"/>
      <c r="CM75" s="1232"/>
      <c r="CN75" s="1232">
        <v>3.1</v>
      </c>
      <c r="CO75" s="1232"/>
      <c r="CP75" s="1232"/>
      <c r="CQ75" s="1232"/>
      <c r="CR75" s="1232"/>
      <c r="CS75" s="1232"/>
      <c r="CT75" s="1232"/>
      <c r="CU75" s="1232"/>
      <c r="CV75" s="1232">
        <v>3.8</v>
      </c>
      <c r="CW75" s="1232"/>
      <c r="CX75" s="1232"/>
      <c r="CY75" s="1232"/>
      <c r="CZ75" s="1232"/>
      <c r="DA75" s="1232"/>
      <c r="DB75" s="1232"/>
      <c r="DC75" s="1232"/>
    </row>
    <row r="76" spans="2:107" x14ac:dyDescent="0.15">
      <c r="B76" s="259"/>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x14ac:dyDescent="0.15">
      <c r="B77" s="259"/>
      <c r="G77" s="1221"/>
      <c r="H77" s="1221"/>
      <c r="I77" s="1221"/>
      <c r="J77" s="1221"/>
      <c r="K77" s="1248"/>
      <c r="L77" s="1248"/>
      <c r="M77" s="1248"/>
      <c r="N77" s="1248"/>
      <c r="AN77" s="1227" t="s">
        <v>598</v>
      </c>
      <c r="AO77" s="1227"/>
      <c r="AP77" s="1227"/>
      <c r="AQ77" s="1227"/>
      <c r="AR77" s="1227"/>
      <c r="AS77" s="1227"/>
      <c r="AT77" s="1227"/>
      <c r="AU77" s="1227"/>
      <c r="AV77" s="1227"/>
      <c r="AW77" s="1227"/>
      <c r="AX77" s="1227"/>
      <c r="AY77" s="1227"/>
      <c r="AZ77" s="1227"/>
      <c r="BA77" s="1227"/>
      <c r="BB77" s="1231" t="s">
        <v>596</v>
      </c>
      <c r="BC77" s="1231"/>
      <c r="BD77" s="1231"/>
      <c r="BE77" s="1231"/>
      <c r="BF77" s="1231"/>
      <c r="BG77" s="1231"/>
      <c r="BH77" s="1231"/>
      <c r="BI77" s="1231"/>
      <c r="BJ77" s="1231"/>
      <c r="BK77" s="1231"/>
      <c r="BL77" s="1231"/>
      <c r="BM77" s="1231"/>
      <c r="BN77" s="1231"/>
      <c r="BO77" s="1231"/>
      <c r="BP77" s="1232">
        <v>48</v>
      </c>
      <c r="BQ77" s="1232"/>
      <c r="BR77" s="1232"/>
      <c r="BS77" s="1232"/>
      <c r="BT77" s="1232"/>
      <c r="BU77" s="1232"/>
      <c r="BV77" s="1232"/>
      <c r="BW77" s="1232"/>
      <c r="BX77" s="1232">
        <v>49.1</v>
      </c>
      <c r="BY77" s="1232"/>
      <c r="BZ77" s="1232"/>
      <c r="CA77" s="1232"/>
      <c r="CB77" s="1232"/>
      <c r="CC77" s="1232"/>
      <c r="CD77" s="1232"/>
      <c r="CE77" s="1232"/>
      <c r="CF77" s="1232">
        <v>41.5</v>
      </c>
      <c r="CG77" s="1232"/>
      <c r="CH77" s="1232"/>
      <c r="CI77" s="1232"/>
      <c r="CJ77" s="1232"/>
      <c r="CK77" s="1232"/>
      <c r="CL77" s="1232"/>
      <c r="CM77" s="1232"/>
      <c r="CN77" s="1232">
        <v>25.2</v>
      </c>
      <c r="CO77" s="1232"/>
      <c r="CP77" s="1232"/>
      <c r="CQ77" s="1232"/>
      <c r="CR77" s="1232"/>
      <c r="CS77" s="1232"/>
      <c r="CT77" s="1232"/>
      <c r="CU77" s="1232"/>
      <c r="CV77" s="1232">
        <v>15.7</v>
      </c>
      <c r="CW77" s="1232"/>
      <c r="CX77" s="1232"/>
      <c r="CY77" s="1232"/>
      <c r="CZ77" s="1232"/>
      <c r="DA77" s="1232"/>
      <c r="DB77" s="1232"/>
      <c r="DC77" s="1232"/>
    </row>
    <row r="78" spans="2:107" x14ac:dyDescent="0.15">
      <c r="B78" s="259"/>
      <c r="G78" s="1221"/>
      <c r="H78" s="1221"/>
      <c r="I78" s="1221"/>
      <c r="J78" s="1221"/>
      <c r="K78" s="1248"/>
      <c r="L78" s="1248"/>
      <c r="M78" s="1248"/>
      <c r="N78" s="1248"/>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x14ac:dyDescent="0.15">
      <c r="B79" s="259"/>
      <c r="G79" s="1221"/>
      <c r="H79" s="1221"/>
      <c r="I79" s="1234"/>
      <c r="J79" s="1234"/>
      <c r="K79" s="1249"/>
      <c r="L79" s="1249"/>
      <c r="M79" s="1249"/>
      <c r="N79" s="1249"/>
      <c r="AN79" s="1227"/>
      <c r="AO79" s="1227"/>
      <c r="AP79" s="1227"/>
      <c r="AQ79" s="1227"/>
      <c r="AR79" s="1227"/>
      <c r="AS79" s="1227"/>
      <c r="AT79" s="1227"/>
      <c r="AU79" s="1227"/>
      <c r="AV79" s="1227"/>
      <c r="AW79" s="1227"/>
      <c r="AX79" s="1227"/>
      <c r="AY79" s="1227"/>
      <c r="AZ79" s="1227"/>
      <c r="BA79" s="1227"/>
      <c r="BB79" s="1231" t="s">
        <v>601</v>
      </c>
      <c r="BC79" s="1231"/>
      <c r="BD79" s="1231"/>
      <c r="BE79" s="1231"/>
      <c r="BF79" s="1231"/>
      <c r="BG79" s="1231"/>
      <c r="BH79" s="1231"/>
      <c r="BI79" s="1231"/>
      <c r="BJ79" s="1231"/>
      <c r="BK79" s="1231"/>
      <c r="BL79" s="1231"/>
      <c r="BM79" s="1231"/>
      <c r="BN79" s="1231"/>
      <c r="BO79" s="1231"/>
      <c r="BP79" s="1232">
        <v>9.6</v>
      </c>
      <c r="BQ79" s="1232"/>
      <c r="BR79" s="1232"/>
      <c r="BS79" s="1232"/>
      <c r="BT79" s="1232"/>
      <c r="BU79" s="1232"/>
      <c r="BV79" s="1232"/>
      <c r="BW79" s="1232"/>
      <c r="BX79" s="1232">
        <v>9.5</v>
      </c>
      <c r="BY79" s="1232"/>
      <c r="BZ79" s="1232"/>
      <c r="CA79" s="1232"/>
      <c r="CB79" s="1232"/>
      <c r="CC79" s="1232"/>
      <c r="CD79" s="1232"/>
      <c r="CE79" s="1232"/>
      <c r="CF79" s="1232">
        <v>9.1999999999999993</v>
      </c>
      <c r="CG79" s="1232"/>
      <c r="CH79" s="1232"/>
      <c r="CI79" s="1232"/>
      <c r="CJ79" s="1232"/>
      <c r="CK79" s="1232"/>
      <c r="CL79" s="1232"/>
      <c r="CM79" s="1232"/>
      <c r="CN79" s="1232">
        <v>8.9</v>
      </c>
      <c r="CO79" s="1232"/>
      <c r="CP79" s="1232"/>
      <c r="CQ79" s="1232"/>
      <c r="CR79" s="1232"/>
      <c r="CS79" s="1232"/>
      <c r="CT79" s="1232"/>
      <c r="CU79" s="1232"/>
      <c r="CV79" s="1232">
        <v>8.9</v>
      </c>
      <c r="CW79" s="1232"/>
      <c r="CX79" s="1232"/>
      <c r="CY79" s="1232"/>
      <c r="CZ79" s="1232"/>
      <c r="DA79" s="1232"/>
      <c r="DB79" s="1232"/>
      <c r="DC79" s="1232"/>
    </row>
    <row r="80" spans="2:107" x14ac:dyDescent="0.15">
      <c r="B80" s="259"/>
      <c r="G80" s="1221"/>
      <c r="H80" s="1221"/>
      <c r="I80" s="1234"/>
      <c r="J80" s="1234"/>
      <c r="K80" s="1249"/>
      <c r="L80" s="1249"/>
      <c r="M80" s="1249"/>
      <c r="N80" s="1249"/>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x14ac:dyDescent="0.15">
      <c r="B81" s="259"/>
    </row>
    <row r="82" spans="2:109" ht="17.25" x14ac:dyDescent="0.15">
      <c r="B82" s="259"/>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KzCA6jRlEzIA527qD6s/DAhe45VOj1R3c+MCNYYDQJLJVQ1Q4ekSmJAkjyOzbSLtWYjGSk/n7NuUgjlH857EXw==" saltValue="Ce+tvPzXhRp03eRVr8pa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A645-FDC7-46B1-B325-9A1C81872E6A}">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505</v>
      </c>
    </row>
  </sheetData>
  <sheetProtection algorithmName="SHA-512" hashValue="eko3s1T8M1jYQfaAMYFz5TwJ+UPTIgoEZnUYv/i6mUxujfPEJwZaBW3UWyqnVo9nGkDZ9c/NObJaVeMD7eePzw==" saltValue="7nXwGoZXj525iypSXgM7D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7939-FDD3-4100-8193-07CA9571F5FB}">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505</v>
      </c>
    </row>
  </sheetData>
  <sheetProtection algorithmName="SHA-512" hashValue="b1skH/ndp29/sE+LWPyjO20NqGl2EPKOkTODpnYDWHsBuXjeT7g/Jqe/NDm3gpKyDOnSB3mhiaYvB3BHq01Smw==" saltValue="aeMbSdfXyf6EZ/vjaSBRP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555</v>
      </c>
      <c r="G2" s="149"/>
      <c r="H2" s="150"/>
    </row>
    <row r="3" spans="1:8" x14ac:dyDescent="0.15">
      <c r="A3" s="146" t="s">
        <v>548</v>
      </c>
      <c r="B3" s="151"/>
      <c r="C3" s="152"/>
      <c r="D3" s="153">
        <v>148726</v>
      </c>
      <c r="E3" s="154"/>
      <c r="F3" s="155">
        <v>85173</v>
      </c>
      <c r="G3" s="156"/>
      <c r="H3" s="157"/>
    </row>
    <row r="4" spans="1:8" x14ac:dyDescent="0.15">
      <c r="A4" s="158"/>
      <c r="B4" s="159"/>
      <c r="C4" s="160"/>
      <c r="D4" s="161">
        <v>52873</v>
      </c>
      <c r="E4" s="162"/>
      <c r="F4" s="163">
        <v>43913</v>
      </c>
      <c r="G4" s="164"/>
      <c r="H4" s="165"/>
    </row>
    <row r="5" spans="1:8" x14ac:dyDescent="0.15">
      <c r="A5" s="146" t="s">
        <v>550</v>
      </c>
      <c r="B5" s="151"/>
      <c r="C5" s="152"/>
      <c r="D5" s="153">
        <v>82541</v>
      </c>
      <c r="E5" s="154"/>
      <c r="F5" s="155">
        <v>94081</v>
      </c>
      <c r="G5" s="156"/>
      <c r="H5" s="157"/>
    </row>
    <row r="6" spans="1:8" x14ac:dyDescent="0.15">
      <c r="A6" s="158"/>
      <c r="B6" s="159"/>
      <c r="C6" s="160"/>
      <c r="D6" s="161">
        <v>42073</v>
      </c>
      <c r="E6" s="162"/>
      <c r="F6" s="163">
        <v>48949</v>
      </c>
      <c r="G6" s="164"/>
      <c r="H6" s="165"/>
    </row>
    <row r="7" spans="1:8" x14ac:dyDescent="0.15">
      <c r="A7" s="146" t="s">
        <v>551</v>
      </c>
      <c r="B7" s="151"/>
      <c r="C7" s="152"/>
      <c r="D7" s="153">
        <v>109182</v>
      </c>
      <c r="E7" s="154"/>
      <c r="F7" s="155">
        <v>92632</v>
      </c>
      <c r="G7" s="156"/>
      <c r="H7" s="157"/>
    </row>
    <row r="8" spans="1:8" x14ac:dyDescent="0.15">
      <c r="A8" s="158"/>
      <c r="B8" s="159"/>
      <c r="C8" s="160"/>
      <c r="D8" s="161">
        <v>38447</v>
      </c>
      <c r="E8" s="162"/>
      <c r="F8" s="163">
        <v>47978</v>
      </c>
      <c r="G8" s="164"/>
      <c r="H8" s="165"/>
    </row>
    <row r="9" spans="1:8" x14ac:dyDescent="0.15">
      <c r="A9" s="146" t="s">
        <v>552</v>
      </c>
      <c r="B9" s="151"/>
      <c r="C9" s="152"/>
      <c r="D9" s="153">
        <v>80390</v>
      </c>
      <c r="E9" s="154"/>
      <c r="F9" s="155">
        <v>96469</v>
      </c>
      <c r="G9" s="156"/>
      <c r="H9" s="157"/>
    </row>
    <row r="10" spans="1:8" x14ac:dyDescent="0.15">
      <c r="A10" s="158"/>
      <c r="B10" s="159"/>
      <c r="C10" s="160"/>
      <c r="D10" s="161">
        <v>37956</v>
      </c>
      <c r="E10" s="162"/>
      <c r="F10" s="163">
        <v>49775</v>
      </c>
      <c r="G10" s="164"/>
      <c r="H10" s="165"/>
    </row>
    <row r="11" spans="1:8" x14ac:dyDescent="0.15">
      <c r="A11" s="146" t="s">
        <v>553</v>
      </c>
      <c r="B11" s="151"/>
      <c r="C11" s="152"/>
      <c r="D11" s="153">
        <v>101917</v>
      </c>
      <c r="E11" s="154"/>
      <c r="F11" s="155">
        <v>85743</v>
      </c>
      <c r="G11" s="156"/>
      <c r="H11" s="157"/>
    </row>
    <row r="12" spans="1:8" x14ac:dyDescent="0.15">
      <c r="A12" s="158"/>
      <c r="B12" s="159"/>
      <c r="C12" s="166"/>
      <c r="D12" s="161">
        <v>41543</v>
      </c>
      <c r="E12" s="162"/>
      <c r="F12" s="163">
        <v>45231</v>
      </c>
      <c r="G12" s="164"/>
      <c r="H12" s="165"/>
    </row>
    <row r="13" spans="1:8" x14ac:dyDescent="0.15">
      <c r="A13" s="146"/>
      <c r="B13" s="151"/>
      <c r="C13" s="152"/>
      <c r="D13" s="153">
        <v>104551</v>
      </c>
      <c r="E13" s="154"/>
      <c r="F13" s="155">
        <v>90820</v>
      </c>
      <c r="G13" s="167"/>
      <c r="H13" s="157"/>
    </row>
    <row r="14" spans="1:8" x14ac:dyDescent="0.15">
      <c r="A14" s="158"/>
      <c r="B14" s="159"/>
      <c r="C14" s="160"/>
      <c r="D14" s="161">
        <v>42578</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9.1999999999999993</v>
      </c>
      <c r="C19" s="168">
        <f>ROUND(VALUE(SUBSTITUTE(実質収支比率等に係る経年分析!G$48,"▲","-")),2)</f>
        <v>8</v>
      </c>
      <c r="D19" s="168">
        <f>ROUND(VALUE(SUBSTITUTE(実質収支比率等に係る経年分析!H$48,"▲","-")),2)</f>
        <v>8.15</v>
      </c>
      <c r="E19" s="168">
        <f>ROUND(VALUE(SUBSTITUTE(実質収支比率等に係る経年分析!I$48,"▲","-")),2)</f>
        <v>10.119999999999999</v>
      </c>
      <c r="F19" s="168">
        <f>ROUND(VALUE(SUBSTITUTE(実質収支比率等に係る経年分析!J$48,"▲","-")),2)</f>
        <v>9.94</v>
      </c>
    </row>
    <row r="20" spans="1:11" x14ac:dyDescent="0.15">
      <c r="A20" s="168" t="s">
        <v>57</v>
      </c>
      <c r="B20" s="168">
        <f>ROUND(VALUE(SUBSTITUTE(実質収支比率等に係る経年分析!F$47,"▲","-")),2)</f>
        <v>51.91</v>
      </c>
      <c r="C20" s="168">
        <f>ROUND(VALUE(SUBSTITUTE(実質収支比率等に係る経年分析!G$47,"▲","-")),2)</f>
        <v>52.38</v>
      </c>
      <c r="D20" s="168">
        <f>ROUND(VALUE(SUBSTITUTE(実質収支比率等に係る経年分析!H$47,"▲","-")),2)</f>
        <v>44.98</v>
      </c>
      <c r="E20" s="168">
        <f>ROUND(VALUE(SUBSTITUTE(実質収支比率等に係る経年分析!I$47,"▲","-")),2)</f>
        <v>46.7</v>
      </c>
      <c r="F20" s="168">
        <f>ROUND(VALUE(SUBSTITUTE(実質収支比率等に係る経年分析!J$47,"▲","-")),2)</f>
        <v>53.33</v>
      </c>
    </row>
    <row r="21" spans="1:11" x14ac:dyDescent="0.15">
      <c r="A21" s="168" t="s">
        <v>58</v>
      </c>
      <c r="B21" s="168">
        <f>IF(ISNUMBER(VALUE(SUBSTITUTE(実質収支比率等に係る経年分析!F$49,"▲","-"))),ROUND(VALUE(SUBSTITUTE(実質収支比率等に係る経年分析!F$49,"▲","-")),2),NA())</f>
        <v>-2.54</v>
      </c>
      <c r="C21" s="168">
        <f>IF(ISNUMBER(VALUE(SUBSTITUTE(実質収支比率等に係る経年分析!G$49,"▲","-"))),ROUND(VALUE(SUBSTITUTE(実質収支比率等に係る経年分析!G$49,"▲","-")),2),NA())</f>
        <v>0.04</v>
      </c>
      <c r="D21" s="168">
        <f>IF(ISNUMBER(VALUE(SUBSTITUTE(実質収支比率等に係る経年分析!H$49,"▲","-"))),ROUND(VALUE(SUBSTITUTE(実質収支比率等に係る経年分析!H$49,"▲","-")),2),NA())</f>
        <v>-4.05</v>
      </c>
      <c r="E21" s="168">
        <f>IF(ISNUMBER(VALUE(SUBSTITUTE(実質収支比率等に係る経年分析!I$49,"▲","-"))),ROUND(VALUE(SUBSTITUTE(実質収支比率等に係る経年分析!I$49,"▲","-")),2),NA())</f>
        <v>6.24</v>
      </c>
      <c r="F21" s="168">
        <f>IF(ISNUMBER(VALUE(SUBSTITUTE(実質収支比率等に係る経年分析!J$49,"▲","-"))),ROUND(VALUE(SUBSTITUTE(実質収支比率等に係る経年分析!J$49,"▲","-")),2),NA())</f>
        <v>4.7300000000000004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産業団地整備事業特別会計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0.54</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2.15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2.92</v>
      </c>
    </row>
    <row r="34" spans="1:16" x14ac:dyDescent="0.15">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7.61</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10.119999999999999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9.94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8.0399999999999991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8.7200000000000006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10.25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587</v>
      </c>
      <c r="E42" s="170"/>
      <c r="F42" s="170"/>
      <c r="G42" s="170">
        <f>'実質公債費比率（分子）の構造'!L$52</f>
        <v>594</v>
      </c>
      <c r="H42" s="170"/>
      <c r="I42" s="170"/>
      <c r="J42" s="170">
        <f>'実質公債費比率（分子）の構造'!M$52</f>
        <v>636</v>
      </c>
      <c r="K42" s="170"/>
      <c r="L42" s="170"/>
      <c r="M42" s="170">
        <f>'実質公債費比率（分子）の構造'!N$52</f>
        <v>660</v>
      </c>
      <c r="N42" s="170"/>
      <c r="O42" s="170"/>
      <c r="P42" s="170">
        <f>'実質公債費比率（分子）の構造'!O$52</f>
        <v>722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20</v>
      </c>
      <c r="C45" s="170"/>
      <c r="D45" s="170"/>
      <c r="E45" s="170">
        <f>'実質公債費比率（分子）の構造'!L$49</f>
        <v>20</v>
      </c>
      <c r="F45" s="170"/>
      <c r="G45" s="170"/>
      <c r="H45" s="170">
        <f>'実質公債費比率（分子）の構造'!M$49</f>
        <v>20</v>
      </c>
      <c r="I45" s="170"/>
      <c r="J45" s="170"/>
      <c r="K45" s="170">
        <f>'実質公債費比率（分子）の構造'!N$49</f>
        <v>18</v>
      </c>
      <c r="L45" s="170"/>
      <c r="M45" s="170"/>
      <c r="N45" s="170">
        <f>'実質公債費比率（分子）の構造'!O$49</f>
        <v>18</v>
      </c>
      <c r="O45" s="170"/>
      <c r="P45" s="170"/>
    </row>
    <row r="46" spans="1:16" x14ac:dyDescent="0.15">
      <c r="A46" s="170" t="s">
        <v>69</v>
      </c>
      <c r="B46" s="170">
        <f>'実質公債費比率（分子）の構造'!K$48</f>
        <v>7</v>
      </c>
      <c r="C46" s="170"/>
      <c r="D46" s="170"/>
      <c r="E46" s="170">
        <f>'実質公債費比率（分子）の構造'!L$48</f>
        <v>13</v>
      </c>
      <c r="F46" s="170"/>
      <c r="G46" s="170"/>
      <c r="H46" s="170">
        <f>'実質公債費比率（分子）の構造'!M$48</f>
        <v>34</v>
      </c>
      <c r="I46" s="170"/>
      <c r="J46" s="170"/>
      <c r="K46" s="170">
        <f>'実質公債費比率（分子）の構造'!N$48</f>
        <v>46</v>
      </c>
      <c r="L46" s="170"/>
      <c r="M46" s="170"/>
      <c r="N46" s="170">
        <f>'実質公債費比率（分子）の構造'!O$48</f>
        <v>50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693</v>
      </c>
      <c r="C49" s="170"/>
      <c r="D49" s="170"/>
      <c r="E49" s="170">
        <f>'実質公債費比率（分子）の構造'!L$45</f>
        <v>707</v>
      </c>
      <c r="F49" s="170"/>
      <c r="G49" s="170"/>
      <c r="H49" s="170">
        <f>'実質公債費比率（分子）の構造'!M$45</f>
        <v>771</v>
      </c>
      <c r="I49" s="170"/>
      <c r="J49" s="170"/>
      <c r="K49" s="170">
        <f>'実質公債費比率（分子）の構造'!N$45</f>
        <v>820</v>
      </c>
      <c r="L49" s="170"/>
      <c r="M49" s="170"/>
      <c r="N49" s="170">
        <f>'実質公債費比率（分子）の構造'!O$45</f>
        <v>935</v>
      </c>
      <c r="O49" s="170"/>
      <c r="P49" s="170"/>
    </row>
    <row r="50" spans="1:16" x14ac:dyDescent="0.15">
      <c r="A50" s="170" t="s">
        <v>73</v>
      </c>
      <c r="B50" s="170" t="e">
        <f>NA()</f>
        <v>#N/A</v>
      </c>
      <c r="C50" s="170">
        <f>IF(ISNUMBER('実質公債費比率（分子）の構造'!K$53),'実質公債費比率（分子）の構造'!K$53,NA())</f>
        <v>134</v>
      </c>
      <c r="D50" s="170" t="e">
        <f>NA()</f>
        <v>#N/A</v>
      </c>
      <c r="E50" s="170" t="e">
        <f>NA()</f>
        <v>#N/A</v>
      </c>
      <c r="F50" s="170">
        <f>IF(ISNUMBER('実質公債費比率（分子）の構造'!L$53),'実質公債費比率（分子）の構造'!L$53,NA())</f>
        <v>146</v>
      </c>
      <c r="G50" s="170" t="e">
        <f>NA()</f>
        <v>#N/A</v>
      </c>
      <c r="H50" s="170" t="e">
        <f>NA()</f>
        <v>#N/A</v>
      </c>
      <c r="I50" s="170">
        <f>IF(ISNUMBER('実質公債費比率（分子）の構造'!M$53),'実質公債費比率（分子）の構造'!M$53,NA())</f>
        <v>189</v>
      </c>
      <c r="J50" s="170" t="e">
        <f>NA()</f>
        <v>#N/A</v>
      </c>
      <c r="K50" s="170" t="e">
        <f>NA()</f>
        <v>#N/A</v>
      </c>
      <c r="L50" s="170">
        <f>IF(ISNUMBER('実質公債費比率（分子）の構造'!N$53),'実質公債費比率（分子）の構造'!N$53,NA())</f>
        <v>224</v>
      </c>
      <c r="M50" s="170" t="e">
        <f>NA()</f>
        <v>#N/A</v>
      </c>
      <c r="N50" s="170" t="e">
        <f>NA()</f>
        <v>#N/A</v>
      </c>
      <c r="O50" s="170">
        <f>IF(ISNUMBER('実質公債費比率（分子）の構造'!O$53),'実質公債費比率（分子）の構造'!O$53,NA())</f>
        <v>281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7266</v>
      </c>
      <c r="E56" s="169"/>
      <c r="F56" s="169"/>
      <c r="G56" s="169">
        <f>'将来負担比率（分子）の構造'!J$52</f>
        <v>7340</v>
      </c>
      <c r="H56" s="169"/>
      <c r="I56" s="169"/>
      <c r="J56" s="169">
        <f>'将来負担比率（分子）の構造'!K$52</f>
        <v>7323</v>
      </c>
      <c r="K56" s="169"/>
      <c r="L56" s="169"/>
      <c r="M56" s="169">
        <f>'将来負担比率（分子）の構造'!L$52</f>
        <v>7272</v>
      </c>
      <c r="N56" s="169"/>
      <c r="O56" s="169"/>
      <c r="P56" s="169">
        <f>'将来負担比率（分子）の構造'!M$52</f>
        <v>7085</v>
      </c>
    </row>
    <row r="57" spans="1:16" x14ac:dyDescent="0.15">
      <c r="A57" s="169" t="s">
        <v>44</v>
      </c>
      <c r="B57" s="169"/>
      <c r="C57" s="169"/>
      <c r="D57" s="169">
        <f>'将来負担比率（分子）の構造'!I$51</f>
        <v>2</v>
      </c>
      <c r="E57" s="169"/>
      <c r="F57" s="169"/>
      <c r="G57" s="169">
        <f>'将来負担比率（分子）の構造'!J$51</f>
        <v>0</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7973</v>
      </c>
      <c r="E58" s="169"/>
      <c r="F58" s="169"/>
      <c r="G58" s="169">
        <f>'将来負担比率（分子）の構造'!J$50</f>
        <v>7801</v>
      </c>
      <c r="H58" s="169"/>
      <c r="I58" s="169"/>
      <c r="J58" s="169">
        <f>'将来負担比率（分子）の構造'!K$50</f>
        <v>6808</v>
      </c>
      <c r="K58" s="169"/>
      <c r="L58" s="169"/>
      <c r="M58" s="169">
        <f>'将来負担比率（分子）の構造'!L$50</f>
        <v>7284</v>
      </c>
      <c r="N58" s="169"/>
      <c r="O58" s="169"/>
      <c r="P58" s="169">
        <f>'将来負担比率（分子）の構造'!M$50</f>
        <v>7581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2161</v>
      </c>
      <c r="C62" s="169"/>
      <c r="D62" s="169"/>
      <c r="E62" s="169">
        <f>'将来負担比率（分子）の構造'!J$45</f>
        <v>2187</v>
      </c>
      <c r="F62" s="169"/>
      <c r="G62" s="169"/>
      <c r="H62" s="169">
        <f>'将来負担比率（分子）の構造'!K$45</f>
        <v>2217</v>
      </c>
      <c r="I62" s="169"/>
      <c r="J62" s="169"/>
      <c r="K62" s="169">
        <f>'将来負担比率（分子）の構造'!L$45</f>
        <v>2149</v>
      </c>
      <c r="L62" s="169"/>
      <c r="M62" s="169"/>
      <c r="N62" s="169">
        <f>'将来負担比率（分子）の構造'!M$45</f>
        <v>2176</v>
      </c>
      <c r="O62" s="169"/>
      <c r="P62" s="169"/>
    </row>
    <row r="63" spans="1:16" x14ac:dyDescent="0.15">
      <c r="A63" s="169" t="s">
        <v>36</v>
      </c>
      <c r="B63" s="169">
        <f>'将来負担比率（分子）の構造'!I$44</f>
        <v>83</v>
      </c>
      <c r="C63" s="169"/>
      <c r="D63" s="169"/>
      <c r="E63" s="169">
        <f>'将来負担比率（分子）の構造'!J$44</f>
        <v>63</v>
      </c>
      <c r="F63" s="169"/>
      <c r="G63" s="169"/>
      <c r="H63" s="169">
        <f>'将来負担比率（分子）の構造'!K$44</f>
        <v>43</v>
      </c>
      <c r="I63" s="169"/>
      <c r="J63" s="169"/>
      <c r="K63" s="169">
        <f>'将来負担比率（分子）の構造'!L$44</f>
        <v>25</v>
      </c>
      <c r="L63" s="169"/>
      <c r="M63" s="169"/>
      <c r="N63" s="169">
        <f>'将来負担比率（分子）の構造'!M$44</f>
        <v>7</v>
      </c>
      <c r="O63" s="169"/>
      <c r="P63" s="169"/>
    </row>
    <row r="64" spans="1:16" x14ac:dyDescent="0.15">
      <c r="A64" s="169" t="s">
        <v>35</v>
      </c>
      <c r="B64" s="169">
        <f>'将来負担比率（分子）の構造'!I$43</f>
        <v>283</v>
      </c>
      <c r="C64" s="169"/>
      <c r="D64" s="169"/>
      <c r="E64" s="169">
        <f>'将来負担比率（分子）の構造'!J$43</f>
        <v>1173</v>
      </c>
      <c r="F64" s="169"/>
      <c r="G64" s="169"/>
      <c r="H64" s="169">
        <f>'将来負担比率（分子）の構造'!K$43</f>
        <v>1684</v>
      </c>
      <c r="I64" s="169"/>
      <c r="J64" s="169"/>
      <c r="K64" s="169">
        <f>'将来負担比率（分子）の構造'!L$43</f>
        <v>1686</v>
      </c>
      <c r="L64" s="169"/>
      <c r="M64" s="169"/>
      <c r="N64" s="169">
        <f>'将来負担比率（分子）の構造'!M$43</f>
        <v>1259</v>
      </c>
      <c r="O64" s="169"/>
      <c r="P64" s="169"/>
    </row>
    <row r="65" spans="1:16" x14ac:dyDescent="0.15">
      <c r="A65" s="169" t="s">
        <v>34</v>
      </c>
      <c r="B65" s="169">
        <f>'将来負担比率（分子）の構造'!I$42</f>
        <v>17</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8875</v>
      </c>
      <c r="C66" s="169"/>
      <c r="D66" s="169"/>
      <c r="E66" s="169">
        <f>'将来負担比率（分子）の構造'!J$41</f>
        <v>8998</v>
      </c>
      <c r="F66" s="169"/>
      <c r="G66" s="169"/>
      <c r="H66" s="169">
        <f>'将来負担比率（分子）の構造'!K$41</f>
        <v>9075</v>
      </c>
      <c r="I66" s="169"/>
      <c r="J66" s="169"/>
      <c r="K66" s="169">
        <f>'将来負担比率（分子）の構造'!L$41</f>
        <v>9078</v>
      </c>
      <c r="L66" s="169"/>
      <c r="M66" s="169"/>
      <c r="N66" s="169">
        <f>'将来負担比率（分子）の構造'!M$41</f>
        <v>8857</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2946</v>
      </c>
      <c r="C72" s="173">
        <f>基金残高に係る経年分析!G55</f>
        <v>3212</v>
      </c>
      <c r="D72" s="173">
        <f>基金残高に係る経年分析!H55</f>
        <v>3560</v>
      </c>
    </row>
    <row r="73" spans="1:16" x14ac:dyDescent="0.15">
      <c r="A73" s="172" t="s">
        <v>80</v>
      </c>
      <c r="B73" s="173">
        <f>基金残高に係る経年分析!F56</f>
        <v>17</v>
      </c>
      <c r="C73" s="173">
        <f>基金残高に係る経年分析!G56</f>
        <v>97</v>
      </c>
      <c r="D73" s="173">
        <f>基金残高に係る経年分析!H56</f>
        <v>97</v>
      </c>
    </row>
    <row r="74" spans="1:16" x14ac:dyDescent="0.15">
      <c r="A74" s="172" t="s">
        <v>81</v>
      </c>
      <c r="B74" s="173">
        <f>基金残高に係る経年分析!F57</f>
        <v>3485</v>
      </c>
      <c r="C74" s="173">
        <f>基金残高に係る経年分析!G57</f>
        <v>3569</v>
      </c>
      <c r="D74" s="173">
        <f>基金残高に係る経年分析!H57</f>
        <v>3494</v>
      </c>
    </row>
  </sheetData>
  <sheetProtection algorithmName="SHA-512" hashValue="0Wk3uaFFU9onpTUlfxQO5W85u/AapMiVLteiGdOsXG+kJvGoaZ0J3F67cq5LnFN6Hb0dRyVRXiVyGf6rghcoxQ==" saltValue="NV+WtLQnXUjPO6NbsTC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2024-03-21T02:03:08Z</cp:lastPrinted>
  <dcterms:created xsi:type="dcterms:W3CDTF">2024-03-14T04:50:42Z</dcterms:created>
  <dcterms:modified xsi:type="dcterms:W3CDTF">2024-09-25T06:40:36Z</dcterms:modified>
  <cp:category/>
</cp:coreProperties>
</file>