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epc1046\Desktop\【財政状況資料集】_452092_えびの市_2021\"/>
    </mc:Choice>
  </mc:AlternateContent>
  <xr:revisionPtr revIDLastSave="0" documentId="13_ncr:1_{D2D6330B-C970-4F89-A3FD-F39DCD82FE35}" xr6:coauthVersionLast="47" xr6:coauthVersionMax="47" xr10:uidLastSave="{00000000-0000-0000-0000-000000000000}"/>
  <bookViews>
    <workbookView xWindow="-120" yWindow="-120" windowWidth="29040" windowHeight="15840" tabRatio="7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BE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E34" i="10"/>
  <c r="BW34" i="10" l="1"/>
  <c r="BW35" i="10" s="1"/>
  <c r="BW36" i="10" s="1"/>
  <c r="BW37" i="10" s="1"/>
</calcChain>
</file>

<file path=xl/sharedStrings.xml><?xml version="1.0" encoding="utf-8"?>
<sst xmlns="http://schemas.openxmlformats.org/spreadsheetml/2006/main" count="1109" uniqueCount="608">
  <si>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</si>
  <si>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</si>
  <si>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</si>
  <si>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</si>
  <si>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</si>
  <si>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</si>
  <si>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</si>
  <si>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</si>
  <si>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</si>
  <si>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</si>
  <si>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</si>
  <si>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</si>
  <si>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</si>
  <si>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</si>
  <si>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</si>
  <si>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</si>
  <si>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</si>
  <si>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</si>
  <si>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</si>
  <si>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</si>
  <si>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</si>
  <si>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</si>
  <si>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</si>
  <si>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</si>
  <si>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</si>
  <si>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</si>
  <si>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</si>
  <si>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</si>
  <si>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</si>
  <si>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</si>
  <si>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</si>
  <si>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</si>
  <si>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</si>
  <si>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</si>
  <si>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</si>
  <si>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</si>
  <si>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</si>
  <si>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</si>
  <si>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</si>
  <si>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</si>
  <si>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</si>
  <si>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</si>
  <si>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</si>
  <si>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</si>
  <si>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</si>
  <si>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</si>
  <si>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</si>
  <si>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</si>
  <si>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</si>
  <si>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</si>
  <si>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</si>
  <si>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</si>
  <si>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</si>
  <si>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</si>
  <si>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</si>
  <si>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</si>
  <si>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</si>
  <si>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</si>
  <si>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</si>
  <si>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</si>
  <si>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</si>
  <si>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</si>
  <si>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</si>
  <si>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</si>
  <si>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</si>
  <si>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</si>
  <si>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</si>
  <si>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</si>
  <si>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</si>
  <si>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</si>
  <si>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</si>
  <si>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</si>
  <si>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</si>
  <si>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</si>
  <si>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</si>
  <si>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</si>
  <si>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</si>
  <si>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</si>
  <si>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</si>
  <si>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</si>
  <si>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</si>
  <si>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</si>
  <si>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</si>
  <si>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</si>
  <si>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</si>
  <si>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</si>
  <si>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</si>
  <si>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</si>
  <si>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</si>
  <si>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</si>
  <si>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</si>
  <si>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</si>
  <si>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</si>
  <si>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</si>
  <si>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</si>
  <si>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</si>
  <si>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</si>
  <si>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</si>
  <si>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</si>
  <si>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</si>
  <si>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</si>
  <si>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</si>
  <si>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</si>
  <si>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</si>
  <si>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</si>
  <si>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</si>
  <si>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</si>
  <si>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</si>
  <si>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</si>
  <si>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</si>
  <si>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</si>
  <si>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</si>
  <si>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</si>
  <si>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</si>
  <si>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</si>
  <si>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</si>
  <si>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</si>
  <si>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</si>
  <si>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</si>
  <si>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</si>
  <si>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</si>
  <si>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</si>
  <si>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</si>
  <si>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</si>
  <si>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</si>
  <si>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</si>
  <si>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</si>
  <si>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</si>
  <si>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</si>
  <si>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</si>
  <si>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</si>
  <si>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</si>
  <si>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</si>
  <si>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</si>
  <si>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</si>
  <si>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</si>
  <si>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</si>
  <si>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</si>
  <si>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</si>
  <si>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</si>
  <si>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</si>
  <si>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</si>
  <si>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</si>
  <si>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</si>
  <si>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</si>
  <si>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</si>
  <si>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</si>
  <si>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</si>
  <si>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</si>
  <si>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</si>
  <si>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</si>
  <si>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</si>
  <si>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</si>
  <si>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</si>
  <si>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</si>
  <si>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</si>
  <si>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</si>
  <si>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</si>
  <si>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</si>
  <si>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</si>
  <si>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</si>
  <si>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</si>
  <si>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</si>
  <si>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</si>
  <si>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</si>
  <si>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</si>
  <si>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</si>
  <si>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</si>
  <si>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</si>
  <si>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</si>
  <si>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</si>
  <si>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</si>
  <si>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</si>
  <si>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</si>
  <si>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</si>
  <si>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</si>
  <si>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</si>
  <si>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</si>
  <si>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</si>
  <si>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</si>
  <si>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</si>
  <si>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</si>
  <si>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</si>
  <si>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</si>
  <si>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</si>
  <si>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</si>
  <si>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</si>
  <si>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</si>
  <si>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</si>
  <si>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</si>
  <si>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</si>
  <si>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</si>
  <si>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</si>
  <si>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</si>
  <si>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</si>
  <si>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</si>
  <si>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</si>
  <si>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</si>
  <si>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</si>
  <si>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</si>
  <si>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</si>
  <si>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</si>
  <si>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</si>
  <si>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</si>
  <si>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</si>
  <si>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</si>
  <si>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</si>
  <si>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</si>
  <si>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</si>
  <si>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</si>
  <si>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</si>
  <si>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</si>
  <si>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</si>
  <si>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</si>
  <si>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</si>
  <si>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</si>
  <si>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</si>
  <si>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</si>
  <si>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</si>
  <si>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宮崎県えびの市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</si>
  <si>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</si>
  <si>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</si>
  <si>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</si>
  <si>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</si>
  <si>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</si>
  <si>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</si>
  <si>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</si>
  <si>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</si>
  <si>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</si>
  <si>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</si>
  <si>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</si>
  <si>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</si>
  <si>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</si>
  <si>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</si>
  <si>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</si>
  <si>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</si>
  <si>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</si>
  <si>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</si>
  <si>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</si>
  <si>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</si>
  <si>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</si>
  <si>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</si>
  <si>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</si>
  <si>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</si>
  <si>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</si>
  <si>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</si>
  <si>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</si>
  <si>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</si>
  <si>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</si>
  <si>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</si>
  <si>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</si>
  <si>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</si>
  <si>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</si>
  <si>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</si>
  <si>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</si>
  <si>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</si>
  <si>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</si>
  <si>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</si>
  <si>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</si>
  <si>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</si>
  <si>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</si>
  <si>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</si>
  <si>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</si>
  <si>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</si>
  <si>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</si>
  <si>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</si>
  <si>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</si>
  <si>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</si>
  <si>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</si>
  <si>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</si>
  <si>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</si>
  <si>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</si>
  <si>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</si>
  <si>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</si>
  <si>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</si>
  <si>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</si>
  <si>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</si>
  <si>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</si>
  <si>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</si>
  <si>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</si>
  <si>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</si>
  <si>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</si>
  <si>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</si>
  <si>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</si>
  <si>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</si>
  <si>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</si>
  <si>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</si>
  <si>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</si>
  <si>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</si>
  <si>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</si>
  <si>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</si>
  <si>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</si>
  <si>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</si>
  <si>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</si>
  <si>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</si>
  <si>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</si>
  <si>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</si>
  <si>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</si>
  <si>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</si>
  <si>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</si>
  <si>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</si>
  <si>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</si>
  <si>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</si>
  <si>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</si>
  <si>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</si>
  <si>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</si>
  <si>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</si>
  <si>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</si>
  <si>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</si>
  <si>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</si>
  <si>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</si>
  <si>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</si>
  <si>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</si>
  <si>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</si>
  <si>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</si>
  <si>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</si>
  <si>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</si>
  <si>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</si>
  <si>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</si>
  <si>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</si>
  <si>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</si>
  <si>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</si>
  <si>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</si>
  <si>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</si>
  <si>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</si>
  <si>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</si>
  <si>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</si>
  <si>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</si>
  <si>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</si>
  <si>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</si>
  <si>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</si>
  <si>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</si>
  <si>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</si>
  <si>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</si>
  <si>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</si>
  <si>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</si>
  <si>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</si>
  <si>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</si>
  <si>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</si>
  <si>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</si>
  <si>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</si>
  <si>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</si>
  <si>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</si>
  <si>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</si>
  <si>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</si>
  <si>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</si>
  <si>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</si>
  <si>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</si>
  <si>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</si>
  <si>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</si>
  <si>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</si>
  <si>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</si>
  <si>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</si>
  <si>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</si>
  <si>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</si>
  <si>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</si>
  <si>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</si>
  <si>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</si>
  <si>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</si>
  <si>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</si>
  <si>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</si>
  <si>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</si>
  <si>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</si>
  <si>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</si>
  <si>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</si>
  <si>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</si>
  <si>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</si>
  <si>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</si>
  <si>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</si>
  <si>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</si>
  <si>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</si>
  <si>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</si>
  <si>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</si>
  <si>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宮崎県えびの市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</si>
  <si>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</si>
  <si>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</si>
  <si>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</si>
  <si>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</si>
  <si>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</si>
  <si>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</si>
  <si>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</si>
  <si>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</si>
  <si>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</si>
  <si>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</si>
  <si>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</si>
  <si>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</si>
  <si>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</si>
  <si>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</si>
  <si>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</si>
  <si>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</si>
  <si>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</si>
  <si>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</si>
  <si>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</si>
  <si>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</si>
  <si>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</si>
  <si>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</si>
  <si>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</si>
  <si>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</si>
  <si>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</si>
  <si>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</si>
  <si>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</si>
  <si>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</si>
  <si>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</si>
  <si>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</si>
  <si>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</si>
  <si>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</si>
  <si>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</si>
  <si>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</si>
  <si>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</si>
  <si>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</si>
  <si>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</si>
  <si>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</si>
  <si>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</si>
  <si>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</si>
  <si>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病院事業会計</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</si>
  <si>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</si>
  <si>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</si>
  <si>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</si>
  <si>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</si>
  <si>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</si>
  <si>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</si>
  <si>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</si>
  <si>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</si>
  <si>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</si>
  <si>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</si>
  <si>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</si>
  <si>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</si>
  <si>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</si>
  <si>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</si>
  <si>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</si>
  <si>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</si>
  <si>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</si>
  <si>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</si>
  <si>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</si>
  <si>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</si>
  <si>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</si>
  <si>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</si>
  <si>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</si>
  <si>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</si>
  <si>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</si>
  <si>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</si>
  <si>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</si>
  <si>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</si>
  <si>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</si>
  <si>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</si>
  <si>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</si>
  <si>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</si>
  <si>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</si>
  <si>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</si>
  <si>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</si>
  <si>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</si>
  <si>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</si>
  <si>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</si>
  <si>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</si>
  <si>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</si>
  <si>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</si>
  <si>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</si>
  <si>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</si>
  <si>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</si>
  <si>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</si>
  <si>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</si>
  <si>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</si>
  <si>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</si>
  <si>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</si>
  <si>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</si>
  <si>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</si>
  <si>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</si>
  <si>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</si>
  <si>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</si>
  <si>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</si>
  <si>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</si>
  <si>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</si>
  <si>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</si>
  <si>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</si>
  <si>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</si>
  <si>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</si>
  <si>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産業団地整備事業特別会計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</si>
  <si>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</si>
  <si>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</si>
  <si>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</si>
  <si>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</si>
  <si>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</si>
  <si>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</si>
  <si>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</si>
  <si>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</si>
  <si>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</si>
  <si>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</si>
  <si>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</si>
  <si>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</si>
  <si>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</si>
  <si>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</si>
  <si>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</si>
  <si>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</si>
  <si>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</si>
  <si>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</si>
  <si>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</si>
  <si>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</si>
  <si>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</si>
  <si>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</si>
  <si>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</si>
  <si>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</si>
  <si>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</si>
  <si>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</si>
  <si>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</si>
  <si>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</si>
  <si>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</si>
  <si>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</si>
  <si>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</si>
  <si>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</si>
  <si>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</si>
  <si>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</si>
  <si>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</si>
  <si>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</si>
  <si>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</si>
  <si>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</si>
  <si>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</si>
  <si>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</si>
  <si>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</si>
  <si>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</si>
  <si>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</si>
  <si>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</si>
  <si>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</si>
  <si>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</si>
  <si>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</si>
  <si>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</si>
  <si>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</si>
  <si>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</si>
  <si>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</si>
  <si>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</si>
  <si>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</si>
  <si>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</si>
  <si>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</si>
  <si>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</si>
  <si>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</si>
  <si>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</si>
  <si>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</si>
  <si>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</si>
  <si>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</si>
  <si>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</si>
  <si>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</si>
  <si>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</si>
  <si>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</si>
  <si>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</si>
  <si>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</si>
  <si>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</si>
  <si>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</si>
  <si>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</si>
  <si>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</si>
  <si>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</si>
  <si>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</si>
  <si>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</si>
  <si>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</si>
  <si>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</si>
  <si>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</si>
  <si>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</si>
  <si>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</si>
  <si>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</si>
  <si>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</si>
  <si>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</si>
  <si>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</si>
  <si>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</si>
  <si>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</si>
  <si>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</si>
  <si>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</si>
  <si>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</si>
  <si>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</si>
  <si>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2.52</t>
  </si>
  <si>
    <t>▲ 2.54</t>
  </si>
  <si>
    <t>▲ 4.05</t>
  </si>
  <si>
    <t>一般会計</t>
  </si>
  <si>
    <t>水道事業会計</t>
  </si>
  <si>
    <t>病院事業会計</t>
  </si>
  <si>
    <t>介護保険特別会計（保険事業勘定）</t>
  </si>
  <si>
    <t>国民健康保険特別会計</t>
  </si>
  <si>
    <t>後期高齢者医療特別会計</t>
  </si>
  <si>
    <t>介護保険特別会計（介護サービス事業勘定）</t>
  </si>
  <si>
    <t>産業団地整備事業特別会計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</si>
  <si>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</si>
  <si>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</si>
  <si>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</si>
  <si>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</si>
  <si>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</si>
  <si>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</si>
  <si>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</si>
  <si>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</si>
  <si>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2">
      <t>コウキョウ</t>
    </rPh>
    <rPh sb="2" eb="5">
      <t>シセツトウ</t>
    </rPh>
    <rPh sb="5" eb="7">
      <t>セイビ</t>
    </rPh>
    <rPh sb="7" eb="9">
      <t>キキン</t>
    </rPh>
    <phoneticPr fontId="2"/>
  </si>
  <si>
    <t>子育て支援対策基金</t>
    <rPh sb="0" eb="2">
      <t>コソダ</t>
    </rPh>
    <rPh sb="3" eb="5">
      <t>シエン</t>
    </rPh>
    <rPh sb="5" eb="7">
      <t>タイサク</t>
    </rPh>
    <rPh sb="7" eb="9">
      <t>キキン</t>
    </rPh>
    <phoneticPr fontId="2"/>
  </si>
  <si>
    <t>心のふるさと基金</t>
    <rPh sb="0" eb="1">
      <t>ココロ</t>
    </rPh>
    <rPh sb="6" eb="8">
      <t>キキン</t>
    </rPh>
    <phoneticPr fontId="2"/>
  </si>
  <si>
    <t>職員退職手当基金</t>
    <rPh sb="0" eb="2">
      <t>ショクイン</t>
    </rPh>
    <rPh sb="2" eb="4">
      <t>タイショク</t>
    </rPh>
    <rPh sb="4" eb="6">
      <t>テアテ</t>
    </rPh>
    <rPh sb="6" eb="8">
      <t>キキン</t>
    </rPh>
    <phoneticPr fontId="2"/>
  </si>
  <si>
    <t>ぷらいど21基金</t>
    <rPh sb="6" eb="8">
      <t>キキン</t>
    </rPh>
    <phoneticPr fontId="2"/>
  </si>
  <si>
    <t>-</t>
    <phoneticPr fontId="2"/>
  </si>
  <si>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</si>
  <si>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宮崎県後期高齢者医療広域連合（一般会計）</t>
    <rPh sb="0" eb="3">
      <t>ミヤザキケン</t>
    </rPh>
    <rPh sb="3" eb="8">
      <t>コウキコウレイシャ</t>
    </rPh>
    <rPh sb="8" eb="14">
      <t>イリョウコウイキレンゴウ</t>
    </rPh>
    <rPh sb="15" eb="19">
      <t>イッパンカイケイ</t>
    </rPh>
    <phoneticPr fontId="2"/>
  </si>
  <si>
    <t>宮崎県後期高齢者医療広域連合（後期高齢者医療特別会計）</t>
    <rPh sb="0" eb="3">
      <t>ミヤザキケン</t>
    </rPh>
    <rPh sb="3" eb="8">
      <t>コウキコウレイシャ</t>
    </rPh>
    <rPh sb="8" eb="14">
      <t>イリョウコウイキレンゴウ</t>
    </rPh>
    <rPh sb="15" eb="17">
      <t>コウキ</t>
    </rPh>
    <rPh sb="17" eb="20">
      <t>コウレイシャ</t>
    </rPh>
    <rPh sb="20" eb="22">
      <t>イリョウ</t>
    </rPh>
    <rPh sb="22" eb="24">
      <t>トクベツ</t>
    </rPh>
    <rPh sb="24" eb="26">
      <t>カイケイ</t>
    </rPh>
    <phoneticPr fontId="2"/>
  </si>
  <si>
    <t>宮崎県市町村総合事務組合（自治会館管理運営特別会計）</t>
    <rPh sb="0" eb="3">
      <t>ミヤザキケン</t>
    </rPh>
    <rPh sb="3" eb="6">
      <t>シチョウソン</t>
    </rPh>
    <rPh sb="6" eb="12">
      <t>ソウゴウジムクミアイ</t>
    </rPh>
    <rPh sb="13" eb="15">
      <t>ジチ</t>
    </rPh>
    <rPh sb="15" eb="17">
      <t>カイカン</t>
    </rPh>
    <rPh sb="17" eb="21">
      <t>カンリウンエイ</t>
    </rPh>
    <rPh sb="21" eb="23">
      <t>トクベツ</t>
    </rPh>
    <rPh sb="23" eb="25">
      <t>カイケイ</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</si>
  <si>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</si>
  <si>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</si>
  <si>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</si>
  <si>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</si>
  <si>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当市では地方債を計画的に発行して将来負担額の抑制に努めており、将来負担額を充当可能財源等が上回るため、将来負担比率は算出されない状況が続いている。
有形固定資産減価償却率は上昇傾向にあるが、類似団体内平均値内におさまっている。ただ、上昇傾向にあることから、今後は公共施設等総合管理計画に基づき、老朽化対策に積極的に取り組んでいく。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</si>
  <si>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</si>
  <si>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</si>
  <si>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</si>
  <si>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</si>
  <si>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</si>
  <si>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</si>
  <si>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引き続き将来負担比率は算出されず、実質公債費比率は類似団体と比較して低い水準にある。実質公債費比率は緩やかに上昇しているが、これは平成28年度から令和2年度にかけての大型事業の市債の償還開始に伴うものである。次年度以降も比率の上昇が見込まれるが、急激な上昇は想定していない。引き続き、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</si>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</sst>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50E036EA-C6B4-4E77-89EC-5E0D4818289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A962AEC9-6A99-4C75-9B05-C49EECEFE8D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88D-44D6-A4C5-808213F4E4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138480</c:v>
                </c:pt>
                <c:pt idx="1">
                  <c:v>148726</c:v>
                </c:pt>
                <c:pt idx="2">
                  <c:v>82541</c:v>
                </c:pt>
                <c:pt idx="3">
                  <c:v>109182</c:v>
                </c:pt>
                <c:pt idx="4">
                  <c:v>80390</c:v>
                </c:pt>
              </c:numCache>
            </c:numRef>
          </c:val>
          <c:smooth val="0"/>
          <c:extLst>
            <c:ext xmlns:c16="http://schemas.microsoft.com/office/drawing/2014/chart" uri="{C3380CC4-5D6E-409C-BE32-E72D297353CC}">
              <c16:uniqueId val="{00000001-A88D-44D6-A4C5-808213F4E4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c:v>
                </c:pt>
                <c:pt idx="1">
                  <c:v>9.1999999999999993</c:v>
                </c:pt>
                <c:pt idx="2">
                  <c:v>8</c:v>
                </c:pt>
                <c:pt idx="3">
                  <c:v>8.15</c:v>
                </c:pt>
                <c:pt idx="4">
                  <c:v>10.119999999999999</c:v>
                </c:pt>
              </c:numCache>
            </c:numRef>
          </c:val>
          <c:extLst>
            <c:ext xmlns:c16="http://schemas.microsoft.com/office/drawing/2014/chart" uri="{C3380CC4-5D6E-409C-BE32-E72D297353CC}">
              <c16:uniqueId val="{00000000-AD8B-44BB-AADE-2CCF4A0465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52.44</c:v>
                </c:pt>
                <c:pt idx="1">
                  <c:v>51.91</c:v>
                </c:pt>
                <c:pt idx="2">
                  <c:v>52.38</c:v>
                </c:pt>
                <c:pt idx="3">
                  <c:v>44.98</c:v>
                </c:pt>
                <c:pt idx="4">
                  <c:v>46.7</c:v>
                </c:pt>
              </c:numCache>
            </c:numRef>
          </c:val>
          <c:extLst>
            <c:ext xmlns:c16="http://schemas.microsoft.com/office/drawing/2014/chart" uri="{C3380CC4-5D6E-409C-BE32-E72D297353CC}">
              <c16:uniqueId val="{00000001-AD8B-44BB-AADE-2CCF4A0465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-2.52</c:v>
                </c:pt>
                <c:pt idx="1">
                  <c:v>-2.54</c:v>
                </c:pt>
                <c:pt idx="2">
                  <c:v>0.04</c:v>
                </c:pt>
                <c:pt idx="3">
                  <c:v>-4.05</c:v>
                </c:pt>
                <c:pt idx="4">
                  <c:v>6.24</c:v>
                </c:pt>
              </c:numCache>
            </c:numRef>
          </c:val>
          <c:smooth val="0"/>
          <c:extLst>
            <c:ext xmlns:c16="http://schemas.microsoft.com/office/drawing/2014/chart" uri="{C3380CC4-5D6E-409C-BE32-E72D297353CC}">
              <c16:uniqueId val="{00000002-AD8B-44BB-AADE-2CCF4A0465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D5-454B-B0D3-EEDD7D7CFB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D5-454B-B0D3-EEDD7D7CFBAA}"/>
            </c:ext>
          </c:extLst>
        </c:ser>
        <c:ser>
          <c:idx val="2"/>
          <c:order val="2"/>
          <c:tx>
            <c:strRef>
              <c:f>データシート!$A$29</c:f>
              <c:strCache>
                <c:ptCount val="1"/>
                <c:pt idx="0">
                  <c:v>産業団地整備事業特別会計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D5-454B-B0D3-EEDD7D7CFBAA}"/>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3-C0D5-454B-B0D3-EEDD7D7CFBA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0.4</c:v>
                </c:pt>
                <c:pt idx="8">
                  <c:v>#N/A</c:v>
                </c:pt>
                <c:pt idx="9">
                  <c:v>0.23</c:v>
                </c:pt>
              </c:numCache>
            </c:numRef>
          </c:val>
          <c:extLst>
            <c:ext xmlns:c16="http://schemas.microsoft.com/office/drawing/2014/chart" uri="{C3380CC4-5D6E-409C-BE32-E72D297353CC}">
              <c16:uniqueId val="{00000004-C0D5-454B-B0D3-EEDD7D7CFBA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4.54</c:v>
                </c:pt>
                <c:pt idx="2">
                  <c:v>#N/A</c:v>
                </c:pt>
                <c:pt idx="3">
                  <c:v>0.69</c:v>
                </c:pt>
                <c:pt idx="4">
                  <c:v>#N/A</c:v>
                </c:pt>
                <c:pt idx="5">
                  <c:v>0.36</c:v>
                </c:pt>
                <c:pt idx="6">
                  <c:v>#N/A</c:v>
                </c:pt>
                <c:pt idx="7">
                  <c:v>0.46</c:v>
                </c:pt>
                <c:pt idx="8">
                  <c:v>#N/A</c:v>
                </c:pt>
                <c:pt idx="9">
                  <c:v>0.75</c:v>
                </c:pt>
              </c:numCache>
            </c:numRef>
          </c:val>
          <c:extLst>
            <c:ext xmlns:c16="http://schemas.microsoft.com/office/drawing/2014/chart" uri="{C3380CC4-5D6E-409C-BE32-E72D297353CC}">
              <c16:uniqueId val="{00000005-C0D5-454B-B0D3-EEDD7D7CFBAA}"/>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1.98</c:v>
                </c:pt>
                <c:pt idx="2">
                  <c:v>#N/A</c:v>
                </c:pt>
                <c:pt idx="3">
                  <c:v>2.15</c:v>
                </c:pt>
                <c:pt idx="4">
                  <c:v>#N/A</c:v>
                </c:pt>
                <c:pt idx="5">
                  <c:v>1.27</c:v>
                </c:pt>
                <c:pt idx="6">
                  <c:v>#N/A</c:v>
                </c:pt>
                <c:pt idx="7">
                  <c:v>1.22</c:v>
                </c:pt>
                <c:pt idx="8">
                  <c:v>#N/A</c:v>
                </c:pt>
                <c:pt idx="9">
                  <c:v>1.64</c:v>
                </c:pt>
              </c:numCache>
            </c:numRef>
          </c:val>
          <c:extLst>
            <c:ext xmlns:c16="http://schemas.microsoft.com/office/drawing/2014/chart" uri="{C3380CC4-5D6E-409C-BE32-E72D297353CC}">
              <c16:uniqueId val="{00000006-C0D5-454B-B0D3-EEDD7D7CFBA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5.39</c:v>
                </c:pt>
                <c:pt idx="2">
                  <c:v>#N/A</c:v>
                </c:pt>
                <c:pt idx="3">
                  <c:v>4.99</c:v>
                </c:pt>
                <c:pt idx="4">
                  <c:v>#N/A</c:v>
                </c:pt>
                <c:pt idx="5">
                  <c:v>4.63</c:v>
                </c:pt>
                <c:pt idx="6">
                  <c:v>#N/A</c:v>
                </c:pt>
                <c:pt idx="7">
                  <c:v>4.99</c:v>
                </c:pt>
                <c:pt idx="8">
                  <c:v>#N/A</c:v>
                </c:pt>
                <c:pt idx="9">
                  <c:v>6.12</c:v>
                </c:pt>
              </c:numCache>
            </c:numRef>
          </c:val>
          <c:extLst>
            <c:ext xmlns:c16="http://schemas.microsoft.com/office/drawing/2014/chart" uri="{C3380CC4-5D6E-409C-BE32-E72D297353CC}">
              <c16:uniqueId val="{00000007-C0D5-454B-B0D3-EEDD7D7CFB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6.87</c:v>
                </c:pt>
                <c:pt idx="2">
                  <c:v>#N/A</c:v>
                </c:pt>
                <c:pt idx="3">
                  <c:v>8.0399999999999991</c:v>
                </c:pt>
                <c:pt idx="4">
                  <c:v>#N/A</c:v>
                </c:pt>
                <c:pt idx="5">
                  <c:v>8.26</c:v>
                </c:pt>
                <c:pt idx="6">
                  <c:v>#N/A</c:v>
                </c:pt>
                <c:pt idx="7">
                  <c:v>8.7200000000000006</c:v>
                </c:pt>
                <c:pt idx="8">
                  <c:v>#N/A</c:v>
                </c:pt>
                <c:pt idx="9">
                  <c:v>9.58</c:v>
                </c:pt>
              </c:numCache>
            </c:numRef>
          </c:val>
          <c:extLst>
            <c:ext xmlns:c16="http://schemas.microsoft.com/office/drawing/2014/chart" uri="{C3380CC4-5D6E-409C-BE32-E72D297353CC}">
              <c16:uniqueId val="{00000008-C0D5-454B-B0D3-EEDD7D7CFB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c:v>
                </c:pt>
                <c:pt idx="2">
                  <c:v>#N/A</c:v>
                </c:pt>
                <c:pt idx="3">
                  <c:v>9.19</c:v>
                </c:pt>
                <c:pt idx="4">
                  <c:v>#N/A</c:v>
                </c:pt>
                <c:pt idx="5">
                  <c:v>8</c:v>
                </c:pt>
                <c:pt idx="6">
                  <c:v>#N/A</c:v>
                </c:pt>
                <c:pt idx="7">
                  <c:v>8.14</c:v>
                </c:pt>
                <c:pt idx="8">
                  <c:v>#N/A</c:v>
                </c:pt>
                <c:pt idx="9">
                  <c:v>10.119999999999999</c:v>
                </c:pt>
              </c:numCache>
            </c:numRef>
          </c:val>
          <c:extLst>
            <c:ext xmlns:c16="http://schemas.microsoft.com/office/drawing/2014/chart" uri="{C3380CC4-5D6E-409C-BE32-E72D297353CC}">
              <c16:uniqueId val="{00000009-C0D5-454B-B0D3-EEDD7D7CFB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607</c:v>
                </c:pt>
                <c:pt idx="5">
                  <c:v>587</c:v>
                </c:pt>
                <c:pt idx="8">
                  <c:v>594</c:v>
                </c:pt>
                <c:pt idx="11">
                  <c:v>636</c:v>
                </c:pt>
                <c:pt idx="14">
                  <c:v>660</c:v>
                </c:pt>
              </c:numCache>
            </c:numRef>
          </c:val>
          <c:extLst>
            <c:ext xmlns:c16="http://schemas.microsoft.com/office/drawing/2014/chart" uri="{C3380CC4-5D6E-409C-BE32-E72D297353CC}">
              <c16:uniqueId val="{00000000-29A7-45BB-9D64-D4FD04ABCD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A7-45BB-9D64-D4FD04ABCD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1</c:v>
                </c:pt>
                <c:pt idx="6">
                  <c:v>0</c:v>
                </c:pt>
                <c:pt idx="9">
                  <c:v>0</c:v>
                </c:pt>
                <c:pt idx="12">
                  <c:v>0</c:v>
                </c:pt>
              </c:numCache>
            </c:numRef>
          </c:val>
          <c:extLst>
            <c:ext xmlns:c16="http://schemas.microsoft.com/office/drawing/2014/chart" uri="{C3380CC4-5D6E-409C-BE32-E72D297353CC}">
              <c16:uniqueId val="{00000002-29A7-45BB-9D64-D4FD04ABCD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20</c:v>
                </c:pt>
                <c:pt idx="6">
                  <c:v>20</c:v>
                </c:pt>
                <c:pt idx="9">
                  <c:v>20</c:v>
                </c:pt>
                <c:pt idx="12">
                  <c:v>18</c:v>
                </c:pt>
              </c:numCache>
            </c:numRef>
          </c:val>
          <c:extLst>
            <c:ext xmlns:c16="http://schemas.microsoft.com/office/drawing/2014/chart" uri="{C3380CC4-5D6E-409C-BE32-E72D297353CC}">
              <c16:uniqueId val="{00000003-29A7-45BB-9D64-D4FD04ABCD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c:v>
                </c:pt>
                <c:pt idx="3">
                  <c:v>7</c:v>
                </c:pt>
                <c:pt idx="6">
                  <c:v>13</c:v>
                </c:pt>
                <c:pt idx="9">
                  <c:v>34</c:v>
                </c:pt>
                <c:pt idx="12">
                  <c:v>46</c:v>
                </c:pt>
              </c:numCache>
            </c:numRef>
          </c:val>
          <c:extLst>
            <c:ext xmlns:c16="http://schemas.microsoft.com/office/drawing/2014/chart" uri="{C3380CC4-5D6E-409C-BE32-E72D297353CC}">
              <c16:uniqueId val="{00000004-29A7-45BB-9D64-D4FD04ABCD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A7-45BB-9D64-D4FD04ABCD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A7-45BB-9D64-D4FD04ABCD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731</c:v>
                </c:pt>
                <c:pt idx="3">
                  <c:v>693</c:v>
                </c:pt>
                <c:pt idx="6">
                  <c:v>707</c:v>
                </c:pt>
                <c:pt idx="9">
                  <c:v>771</c:v>
                </c:pt>
                <c:pt idx="12">
                  <c:v>820</c:v>
                </c:pt>
              </c:numCache>
            </c:numRef>
          </c:val>
          <c:extLst>
            <c:ext xmlns:c16="http://schemas.microsoft.com/office/drawing/2014/chart" uri="{C3380CC4-5D6E-409C-BE32-E72D297353CC}">
              <c16:uniqueId val="{00000007-29A7-45BB-9D64-D4FD04ABCD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156</c:v>
                </c:pt>
                <c:pt idx="2">
                  <c:v>#N/A</c:v>
                </c:pt>
                <c:pt idx="3">
                  <c:v>#N/A</c:v>
                </c:pt>
                <c:pt idx="4">
                  <c:v>134</c:v>
                </c:pt>
                <c:pt idx="5">
                  <c:v>#N/A</c:v>
                </c:pt>
                <c:pt idx="6">
                  <c:v>#N/A</c:v>
                </c:pt>
                <c:pt idx="7">
                  <c:v>146</c:v>
                </c:pt>
                <c:pt idx="8">
                  <c:v>#N/A</c:v>
                </c:pt>
                <c:pt idx="9">
                  <c:v>#N/A</c:v>
                </c:pt>
                <c:pt idx="10">
                  <c:v>189</c:v>
                </c:pt>
                <c:pt idx="11">
                  <c:v>#N/A</c:v>
                </c:pt>
                <c:pt idx="12">
                  <c:v>#N/A</c:v>
                </c:pt>
                <c:pt idx="13">
                  <c:v>224</c:v>
                </c:pt>
                <c:pt idx="14">
                  <c:v>#N/A</c:v>
                </c:pt>
              </c:numCache>
            </c:numRef>
          </c:val>
          <c:smooth val="0"/>
          <c:extLst>
            <c:ext xmlns:c16="http://schemas.microsoft.com/office/drawing/2014/chart" uri="{C3380CC4-5D6E-409C-BE32-E72D297353CC}">
              <c16:uniqueId val="{00000008-29A7-45BB-9D64-D4FD04ABCD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6977</c:v>
                </c:pt>
                <c:pt idx="5">
                  <c:v>7266</c:v>
                </c:pt>
                <c:pt idx="8">
                  <c:v>7340</c:v>
                </c:pt>
                <c:pt idx="11">
                  <c:v>7323</c:v>
                </c:pt>
                <c:pt idx="14">
                  <c:v>7272</c:v>
                </c:pt>
              </c:numCache>
            </c:numRef>
          </c:val>
          <c:extLst>
            <c:ext xmlns:c16="http://schemas.microsoft.com/office/drawing/2014/chart" uri="{C3380CC4-5D6E-409C-BE32-E72D297353CC}">
              <c16:uniqueId val="{00000000-9C99-47EB-B2A1-E7BC25819F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c:v>
                </c:pt>
                <c:pt idx="5">
                  <c:v>2</c:v>
                </c:pt>
                <c:pt idx="8">
                  <c:v>0</c:v>
                </c:pt>
                <c:pt idx="11">
                  <c:v>0</c:v>
                </c:pt>
                <c:pt idx="14">
                  <c:v>0</c:v>
                </c:pt>
              </c:numCache>
            </c:numRef>
          </c:val>
          <c:extLst>
            <c:ext xmlns:c16="http://schemas.microsoft.com/office/drawing/2014/chart" uri="{C3380CC4-5D6E-409C-BE32-E72D297353CC}">
              <c16:uniqueId val="{00000001-9C99-47EB-B2A1-E7BC25819F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7888</c:v>
                </c:pt>
                <c:pt idx="5">
                  <c:v>7973</c:v>
                </c:pt>
                <c:pt idx="8">
                  <c:v>7801</c:v>
                </c:pt>
                <c:pt idx="11">
                  <c:v>6808</c:v>
                </c:pt>
                <c:pt idx="14">
                  <c:v>7284</c:v>
                </c:pt>
              </c:numCache>
            </c:numRef>
          </c:val>
          <c:extLst>
            <c:ext xmlns:c16="http://schemas.microsoft.com/office/drawing/2014/chart" uri="{C3380CC4-5D6E-409C-BE32-E72D297353CC}">
              <c16:uniqueId val="{00000002-9C99-47EB-B2A1-E7BC25819F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99-47EB-B2A1-E7BC25819F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99-47EB-B2A1-E7BC25819F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99-47EB-B2A1-E7BC25819F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2149</c:v>
                </c:pt>
                <c:pt idx="3">
                  <c:v>2161</c:v>
                </c:pt>
                <c:pt idx="6">
                  <c:v>2187</c:v>
                </c:pt>
                <c:pt idx="9">
                  <c:v>2217</c:v>
                </c:pt>
                <c:pt idx="12">
                  <c:v>2149</c:v>
                </c:pt>
              </c:numCache>
            </c:numRef>
          </c:val>
          <c:extLst>
            <c:ext xmlns:c16="http://schemas.microsoft.com/office/drawing/2014/chart" uri="{C3380CC4-5D6E-409C-BE32-E72D297353CC}">
              <c16:uniqueId val="{00000006-9C99-47EB-B2A1-E7BC25819F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102</c:v>
                </c:pt>
                <c:pt idx="3">
                  <c:v>83</c:v>
                </c:pt>
                <c:pt idx="6">
                  <c:v>63</c:v>
                </c:pt>
                <c:pt idx="9">
                  <c:v>43</c:v>
                </c:pt>
                <c:pt idx="12">
                  <c:v>25</c:v>
                </c:pt>
              </c:numCache>
            </c:numRef>
          </c:val>
          <c:extLst>
            <c:ext xmlns:c16="http://schemas.microsoft.com/office/drawing/2014/chart" uri="{C3380CC4-5D6E-409C-BE32-E72D297353CC}">
              <c16:uniqueId val="{00000007-9C99-47EB-B2A1-E7BC25819F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215</c:v>
                </c:pt>
                <c:pt idx="3">
                  <c:v>283</c:v>
                </c:pt>
                <c:pt idx="6">
                  <c:v>1173</c:v>
                </c:pt>
                <c:pt idx="9">
                  <c:v>1684</c:v>
                </c:pt>
                <c:pt idx="12">
                  <c:v>1686</c:v>
                </c:pt>
              </c:numCache>
            </c:numRef>
          </c:val>
          <c:extLst>
            <c:ext xmlns:c16="http://schemas.microsoft.com/office/drawing/2014/chart" uri="{C3380CC4-5D6E-409C-BE32-E72D297353CC}">
              <c16:uniqueId val="{00000008-9C99-47EB-B2A1-E7BC25819F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390</c:v>
                </c:pt>
                <c:pt idx="3">
                  <c:v>17</c:v>
                </c:pt>
                <c:pt idx="6">
                  <c:v>0</c:v>
                </c:pt>
                <c:pt idx="9">
                  <c:v>0</c:v>
                </c:pt>
                <c:pt idx="12">
                  <c:v>0</c:v>
                </c:pt>
              </c:numCache>
            </c:numRef>
          </c:val>
          <c:extLst>
            <c:ext xmlns:c16="http://schemas.microsoft.com/office/drawing/2014/chart" uri="{C3380CC4-5D6E-409C-BE32-E72D297353CC}">
              <c16:uniqueId val="{00000009-9C99-47EB-B2A1-E7BC25819F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8415</c:v>
                </c:pt>
                <c:pt idx="3">
                  <c:v>8875</c:v>
                </c:pt>
                <c:pt idx="6">
                  <c:v>8998</c:v>
                </c:pt>
                <c:pt idx="9">
                  <c:v>9075</c:v>
                </c:pt>
                <c:pt idx="12">
                  <c:v>9078</c:v>
                </c:pt>
              </c:numCache>
            </c:numRef>
          </c:val>
          <c:extLst>
            <c:ext xmlns:c16="http://schemas.microsoft.com/office/drawing/2014/chart" uri="{C3380CC4-5D6E-409C-BE32-E72D297353CC}">
              <c16:uniqueId val="{0000000A-9C99-47EB-B2A1-E7BC25819F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99-47EB-B2A1-E7BC25819F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3248</c:v>
                </c:pt>
                <c:pt idx="1">
                  <c:v>2946</c:v>
                </c:pt>
                <c:pt idx="2">
                  <c:v>3212</c:v>
                </c:pt>
              </c:numCache>
            </c:numRef>
          </c:val>
          <c:extLst>
            <c:ext xmlns:c16="http://schemas.microsoft.com/office/drawing/2014/chart" uri="{C3380CC4-5D6E-409C-BE32-E72D297353CC}">
              <c16:uniqueId val="{00000000-F5EE-429E-B27A-6943CF856B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c:v>
                </c:pt>
                <c:pt idx="1">
                  <c:v>17</c:v>
                </c:pt>
                <c:pt idx="2">
                  <c:v>97</c:v>
                </c:pt>
              </c:numCache>
            </c:numRef>
          </c:val>
          <c:extLst>
            <c:ext xmlns:c16="http://schemas.microsoft.com/office/drawing/2014/chart" uri="{C3380CC4-5D6E-409C-BE32-E72D297353CC}">
              <c16:uniqueId val="{00000001-F5EE-429E-B27A-6943CF856B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4153</c:v>
                </c:pt>
                <c:pt idx="1">
                  <c:v>3485</c:v>
                </c:pt>
                <c:pt idx="2">
                  <c:v>3569</c:v>
                </c:pt>
              </c:numCache>
            </c:numRef>
          </c:val>
          <c:extLst>
            <c:ext xmlns:c16="http://schemas.microsoft.com/office/drawing/2014/chart" uri="{C3380CC4-5D6E-409C-BE32-E72D297353CC}">
              <c16:uniqueId val="{00000002-F5EE-429E-B27A-6943CF856B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{6D03387C-D762-47FA-94D0-71E60EFB6911}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AC4-465E-BC36-188B3B3FCA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{B306D519-3386-4671-A04B-991E1D1DEC44}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C4-465E-BC36-188B3B3FCA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{208B289B-85B0-4416-A8D5-32979528FC38}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C4-465E-BC36-188B3B3FCA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{16B9209A-D0BD-414C-BB5B-DDBC275547CA}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C4-465E-BC36-188B3B3FCA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{B9CDDCBB-646A-492C-9D25-867D9628CB60}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C4-465E-BC36-188B3B3FCA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{D8690404-6E2C-47BC-9EBF-9928F6A7E3D0}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AC4-465E-BC36-188B3B3FCA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{B944DA7B-02D1-4FE6-A461-16A76FF2B52E}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AC4-465E-BC36-188B3B3FCA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{973D2262-3376-4D90-A668-8E77AAEBD4FF}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AC4-465E-BC36-188B3B3FCA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{23A82851-015D-4BA1-A978-7D64E3B855DF}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AC4-465E-BC36-188B3B3FCA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60.6</c:v>
                </c:pt>
                <c:pt idx="16">
                  <c:v>61.2</c:v>
                </c:pt>
                <c:pt idx="24">
                  <c:v>62.3</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C4-465E-BC36-188B3B3FCA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{6ED0D2D8-3534-4C8D-8143-A3BEA5980140}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AC4-465E-BC36-188B3B3FCA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{64E240D1-C988-45BE-A6FC-5BC39F13170A}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C4-465E-BC36-188B3B3FCA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{82B62BFD-ED24-4153-B3B1-C7B28DDFEB24}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C4-465E-BC36-188B3B3FCA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{F97E07C5-CACA-42D4-B33A-170427CF4518}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C4-465E-BC36-188B3B3FCA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{A94E4ACB-B6F7-453E-ACC3-D157A564AFCB}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C4-465E-BC36-188B3B3FCA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{57BDD137-69FA-433B-8375-97191413E2B1}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AC4-465E-BC36-188B3B3FCA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{779C8DB6-213F-4244-B5F2-467DA256746A}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AC4-465E-BC36-188B3B3FCA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{E42FB44B-E0DB-4D39-BA3A-63A37C7DE274}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AC4-465E-BC36-188B3B3FCA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{1DC28062-9489-4772-B74B-FB5813089ADA}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AC4-465E-BC36-188B3B3FCA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AC4-465E-BC36-188B3B3FCA5D}"/>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{2580088D-86B5-4AE8-BCCF-3F16555867B8}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EBE-47B3-B93C-C5FAA5AC3A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{313D7C4A-96DA-4B33-A728-EDC5EB437B40}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BE-47B3-B93C-C5FAA5AC3A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{0C00A9AC-0AE8-4AB7-887D-E70B57DA9CE4}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BE-47B3-B93C-C5FAA5AC3A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{E89C734C-E45F-4B2B-8A3D-1076C9708985}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BE-47B3-B93C-C5FAA5AC3A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{14D89D9E-DB8D-4315-91EF-8BC2FC56EB62}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BE-47B3-B93C-C5FAA5AC3AB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{B0431FE5-13D7-407A-AE85-BE09B5DEC8D2}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EBE-47B3-B93C-C5FAA5AC3AB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{7C47F7FE-8C5D-41C3-8934-0C03F3A7CD26}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EBE-47B3-B93C-C5FAA5AC3AB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{482B525F-5164-420C-BE8D-0866647C5F55}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EBE-47B3-B93C-C5FAA5AC3AB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{0BEA29CF-3BA2-460D-8491-0D5879CBFA27}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EBE-47B3-B93C-C5FAA5AC3A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2.5</c:v>
                </c:pt>
                <c:pt idx="16">
                  <c:v>2.5</c:v>
                </c:pt>
                <c:pt idx="24">
                  <c:v>2.7</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EBE-47B3-B93C-C5FAA5AC3A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{D579516E-B7CA-4105-A9E4-99EB2B059AA7}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EBE-47B3-B93C-C5FAA5AC3A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{98A18CFD-AAEE-4BCA-A32F-8CA842331C6B}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BE-47B3-B93C-C5FAA5AC3A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{BE366565-EB6C-4D05-98B1-89E673CA4957}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BE-47B3-B93C-C5FAA5AC3A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{CB97E99D-7414-42C7-9CCA-63F327A362E2}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BE-47B3-B93C-C5FAA5AC3A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{4F8E2628-4A97-4B8C-BDD7-34BC8C2F3D0A}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BE-47B3-B93C-C5FAA5AC3AB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{96D56793-8772-4683-8059-5E2298F20A2D}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EBE-47B3-B93C-C5FAA5AC3AB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{86896F12-BE20-46B4-9D64-FD8D47F32C67}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EBE-47B3-B93C-C5FAA5AC3AB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{CD5884DB-7821-4026-B7F4-4573C7FC1199}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EBE-47B3-B93C-C5FAA5AC3AB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{76917EEF-F03D-4772-B548-0D0C659CF693}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EBE-47B3-B93C-C5FAA5AC3A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EBE-47B3-B93C-C5FAA5AC3AB2}"/>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AF21287-36C9-4FA4-971B-0D5C832F3B96}"/>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7CA6A23-2118-46A1-AC3D-C52F177815E7}"/>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近年の大型事業実施に伴う元金償還開始により、元利償還金は増加の傾向にある。</a:t>
          </a:r>
        </a:p>
        <a:p>
          <a:r>
            <a:rPr kumimoji="1" lang="ja-JP" altLang="en-US" sz="1400">
              <a:latin typeface="ＭＳ ゴシック" pitchFamily="49" charset="-128"/>
              <a:ea typeface="ＭＳ ゴシック" pitchFamily="49" charset="-128"/>
            </a:rPr>
            <a:t>　今後も元利償還金は増加することが見込まれている。このため、起債事業の緊急性・必要性を検証し、起債抑制に努める必要がある。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当市では、満期一括償還による地方債借入を行っておらず、満期一括償還の財源を含め、減債基金の積立てを行っていない。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将来負担額における令和元年以降の公営企業債等繰入見込額の増額は、産業団地整備事業債の借入が主な要因となっている。　　　　　　　　　　　　　　　　</a:t>
          </a:r>
        </a:p>
        <a:p>
          <a:r>
            <a:rPr kumimoji="1" lang="ja-JP" altLang="en-US" sz="1400">
              <a:latin typeface="ＭＳ ゴシック" pitchFamily="49" charset="-128"/>
              <a:ea typeface="ＭＳ ゴシック" pitchFamily="49" charset="-128"/>
            </a:rPr>
            <a:t>　今後も大型事業実施に伴う元利償還金の増額が見込まれるため、その他の起債は引き続き抑制を図り、将来に大きな負担を残さない財政運営に努める。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宮崎県えびの市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基金積立額が約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千万円に対し、取り崩し額が約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千万円であったため、令和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千万円増額となった。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主な増額の要因は、財政調整基金及び減債基金の積み増しによるもの。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本的には、それぞれの基金使途目的に基づいて積み立て取り崩しを行っていくが、喫緊の課題である公共施設の老朽化への対応や、今後実施する大型建設事業に備え、公共施設等整備基金を中心に特定目的基金の積み立てを行っていく方針。</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公共施設等整備基金：公共施設の建設や維持補修に係る財源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心のふるさと基金：心のふるさと寄附金の寄附者が指定した地域福祉の充実・自然環境保全・伝統文化保全に関する事業等の財源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職員退職手当基金：職員の退職手当の財源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ぷらいど２１基金：市民が実施するまちづくりを推進するため、市内４地区の地域運営協議会事業の財源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子育て支援対策基金：第３子以降の保育料無償化給付等に係る事業の財源</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心のふるさと基金の積立金（寄附金と同額）が、事業への充当額を上回ったため約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それぞれの基金使途目的に基づいて積み立て取り崩しを行っていく。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前年度の決算剰余金の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百万円を積み立てたこと、また、一般会計への繰入額がゼロであったため、財政調整基金は、前年度より約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災害等など不測の事態へ対応するための経費として、また、収支の不足等に対応し安定した財政運営を行っていくため、実質収支の黒字を維持し、財政調整基金への積立額を確保していく。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年度臨時財政対策債の起債分に対して令和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年度普通交付税で措置された元利償還金分を積み立てたため、前年度より約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償還計画に基づきそれぞれの地方債を償還していき、収支のバランスを見ながら積み立て、取り崩しを行っていく。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BFD9A11-6134-427F-9CB5-E31E6B0FB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ABE834E-2F76-40B8-850D-6D8C80A69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545F4E0-54B4-4CDE-B53C-BDAA4D25D6A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375C2AD-5BE9-4F2E-AE05-E45939EFE43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DB44384-1017-48D5-8BCD-BFEE22A9FA9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E3E4EA8-554B-4844-B28D-62F9430F165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E30491C-FF73-4512-80F5-88CBD37CAEB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E1BFBBC-1FB5-4726-9ED1-E21E11378C3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6585BEF-2A48-40B1-9FEB-952E95CA293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A53F4EE-0BD0-4B05-9CD4-30E105D530B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E4795B1-0843-4DAB-926C-3F576F29BAC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7A94A85-1522-4B17-88E5-ACB19B4B3F6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FAF2DAB-8447-4B58-8783-7536200A97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51C646C-500D-4D61-9B8B-5B1720D4167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9F98CA2-3185-464F-8EF7-6CF5EE2588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EA32C78-CA12-4722-9953-B6F8F014C5A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10FE4B6-989C-434C-89DB-1E0574FDFCC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CB44E37-24CA-4A2F-AE3E-86B3483721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09C2233-C143-44C4-A862-05EDFE76934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29E8FA5-D9CB-4068-B1CC-DF8E2F11C77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B5EE00C-C99B-46C4-B1D7-E6189066B02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D6B04CC-C696-4B13-9315-4D053C6218D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18,267
18,086
282.93
15,845,725
14,965,042
696,217
6,879,029
9,078,181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21399B5-B7EC-4C95-99AB-5F21549320B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DBE8348-0C6C-4D21-9A92-F8679D2C61D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57F39E7-5906-41CD-AAA3-51632A85B3B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A21F028-2861-4AD4-961B-8F6672F4BA0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B337055-7878-4E1F-9865-97D57D29FB5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E959085-08F4-4EAA-B9E4-2F1B5F52084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F302ECA-F16B-40A3-AF9E-E6F25B48C2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DC00EF4-7D3A-458A-91BA-60AD8D1030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B224412-A905-4258-BED3-CA766F25295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5214DE4-CE7B-4FBF-AED1-3BF78CE3757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0DFEFAC-492C-412C-B9B2-75A79FB6FD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B7100AC-D360-48D6-AD17-FE1DBDAEEB4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6472DE2-91F1-4EAE-A611-84F17B6B7AE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236378F-C9D7-44D1-875C-444FFFCD8E6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DE90E19-176D-4394-B8F3-E4ABE1453DA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24B39C3-F5F9-4337-B274-72ACC1192D3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B05EEF2-B063-4184-8F4D-3F064D5E0B8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B68114F-52C4-4F8D-A3B8-8B8846CB41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FBF2679-A30A-4BD7-8E3F-47A3DA7C2B5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F86037D-A4A7-4816-B67C-B7D951084F6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79BF633-38F8-4CF4-B004-965DA0878D3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F383C8A-7970-4B58-8D8A-20F6923AF7A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5E0D173-135D-4120-9550-BA2016F9C5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8D14F28-A6D0-4997-86FD-E64CF8C5EC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8F6F31C-8624-4958-B74D-5FF9F83EC66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118BEA0-59C5-489F-A302-8EFF1D2A35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EDBEAD3-A8F9-41F6-B5F6-80CE4E7BEC4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3DD660A-4D69-4F19-A936-1D1436EF502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ACBB74D-37FF-4E8A-B2A3-03B64745A07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1A4A4C5-A94F-47D3-A203-042170F2267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AC56C0F-B6F4-4286-8606-2E9FDF0C4B5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0ABDAA9-B58A-4FC1-9A87-3DB55382A79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1994336-4975-43D3-BDE5-7128B083625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3A2EFAE-1DCD-46B0-9477-9E04768F5AC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2238BF3-ABD8-4A1F-B2FC-3666BC3D1C0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当市の有形固定資産減価償却率は類似団体内平均値と同程度の水準にある。令和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年度に策定した「え</a:t>
          </a:r>
          <a:r>
            <a:rPr lang="ja-JP" altLang="ja-JP" sz="1100" b="0" i="0" baseline="0">
              <a:solidFill>
                <a:schemeClr val="dk1"/>
              </a:solidFill>
              <a:effectLst/>
              <a:latin typeface="+mn-lt"/>
              <a:ea typeface="+mn-ea"/>
              <a:cs typeface="+mn-cs"/>
            </a:rPr>
            <a:t>びの市公共施設個別計画」により、</a:t>
          </a:r>
          <a:r>
            <a:rPr kumimoji="1" lang="ja-JP" altLang="ja-JP" sz="1100">
              <a:solidFill>
                <a:schemeClr val="dk1"/>
              </a:solidFill>
              <a:effectLst/>
              <a:latin typeface="+mn-lt"/>
              <a:ea typeface="+mn-ea"/>
              <a:cs typeface="+mn-cs"/>
            </a:rPr>
            <a:t>施設の維持管理を適切に進め、さらに計画を具体的に見直し・改訂していく必要がある。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28D997E-27F5-461E-9A24-17A41015F4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148FFD1-856B-4CC6-BC7E-58740AC5B1A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3BFAD2A-2B39-450F-B0A0-C083F25FA0B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94E5F33F-5DB1-4D74-99A6-7DE9D50078B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8954F329-A56D-43AC-AEE0-9671A221B7B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95C93FA1-FAD5-4875-9548-A9FFC0FD62C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6B6584AF-2357-48B0-A373-10F4B59E31D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793FA5B0-D290-4F10-A016-B0D8983DFC8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3D75B559-E33E-41B8-9A83-0E645B15BDA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6D154EBB-5320-41CC-AF05-02B5F841AE1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70403C59-E255-41AB-9EF7-63950A9818D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124CAC5-F5EF-4D41-BE6F-00FE1639BDB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A1451133-5925-4DE0-AB68-39261280951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B13F0DF7-C864-4B3C-88DC-ED5F99B97F3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FB156B41-FB34-4FBF-BE55-05E024220436}"/>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B58AB93-89A0-4016-BA3B-EAF3054789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id="{0A9B3EB1-6117-47BB-918D-C746F842DFED}"/>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id="{623031B8-7417-4CA8-8CBA-E892F2CD216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id="{67F4B57E-6FF0-49CB-A703-CEFE5F93DCE5}"/>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a:extLst>
            <a:ext uri="{FF2B5EF4-FFF2-40B4-BE49-F238E27FC236}">
              <a16:creationId xmlns:a16="http://schemas.microsoft.com/office/drawing/2014/main" id="{E2589575-6B68-4E1E-A95E-5728F80E1836}"/>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a:extLst>
            <a:ext uri="{FF2B5EF4-FFF2-40B4-BE49-F238E27FC236}">
              <a16:creationId xmlns:a16="http://schemas.microsoft.com/office/drawing/2014/main" id="{5A6BDCAE-36E5-4042-AFEC-A2F9BFAE502A}"/>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0" name="有形固定資産減価償却率平均値テキスト">
          <a:extLst>
            <a:ext uri="{FF2B5EF4-FFF2-40B4-BE49-F238E27FC236}">
              <a16:creationId xmlns:a16="http://schemas.microsoft.com/office/drawing/2014/main" id="{FE236726-F787-4776-93E4-9BE40EBBA44D}"/>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a:extLst>
            <a:ext uri="{FF2B5EF4-FFF2-40B4-BE49-F238E27FC236}">
              <a16:creationId xmlns:a16="http://schemas.microsoft.com/office/drawing/2014/main" id="{EAA04B55-2D54-444F-8E2C-6E30422472DB}"/>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a:extLst>
            <a:ext uri="{FF2B5EF4-FFF2-40B4-BE49-F238E27FC236}">
              <a16:creationId xmlns:a16="http://schemas.microsoft.com/office/drawing/2014/main" id="{B59B1BD7-E31F-40D6-8B74-EE4AA62B63A7}"/>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806C69BC-CCF4-4535-AA2A-8BE307E2708C}"/>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a:extLst>
            <a:ext uri="{FF2B5EF4-FFF2-40B4-BE49-F238E27FC236}">
              <a16:creationId xmlns:a16="http://schemas.microsoft.com/office/drawing/2014/main" id="{A6334837-71E2-4EB7-A772-C4CB50E872CF}"/>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a:extLst>
            <a:ext uri="{FF2B5EF4-FFF2-40B4-BE49-F238E27FC236}">
              <a16:creationId xmlns:a16="http://schemas.microsoft.com/office/drawing/2014/main" id="{2E84D400-5E73-41F1-BAC9-CE010D49A8D9}"/>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0EC185C-27B3-422D-9AFB-63B805DD27C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C491D86-A2F2-4CC4-B95C-6BF5188A798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A145DD8-CC68-4B33-AF4C-46B94A0FAD3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4326268-5BC2-45E5-B01E-AFBB1FBB2AA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2729B86-372F-4A69-9541-FD6E3521CB0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90064</xdr:rowOff>
    </xdr:from>
    <xdr:to>
      <xdr:col>23</xdr:col>
      <xdr:colOff>136525</xdr:colOff>
      <xdr:row>31</xdr:row>
      <xdr:rowOff>20214</xdr:rowOff>
    </xdr:to>
    <xdr:sp macro="" textlink="">
      <xdr:nvSpPr>
        <xdr:cNvPr id="91" name="楕円 90">
          <a:extLst>
            <a:ext uri="{FF2B5EF4-FFF2-40B4-BE49-F238E27FC236}">
              <a16:creationId xmlns:a16="http://schemas.microsoft.com/office/drawing/2014/main" id="{A368AA52-0813-4ADD-8EBD-1CC070DF498D}"/>
            </a:ext>
          </a:extLst>
        </xdr:cNvPr>
        <xdr:cNvSpPr/>
      </xdr:nvSpPr>
      <xdr:spPr>
        <a:xfrm>
          <a:off x="47117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112941</xdr:rowOff>
    </xdr:from>
    <xdr:ext cx="405111" cy="259045"/>
    <xdr:sp macro="" textlink="">
      <xdr:nvSpPr>
        <xdr:cNvPr id="92" name="有形固定資産減価償却率該当値テキスト">
          <a:extLst>
            <a:ext uri="{FF2B5EF4-FFF2-40B4-BE49-F238E27FC236}">
              <a16:creationId xmlns:a16="http://schemas.microsoft.com/office/drawing/2014/main" id="{ACFAC5B9-6D14-4D28-936B-F875CADF73F0}"/>
            </a:ext>
          </a:extLst>
        </xdr:cNvPr>
        <xdr:cNvSpPr txBox="1"/>
      </xdr:nvSpPr>
      <xdr:spPr>
        <a:xfrm>
          <a:off x="4813300" y="585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108056</xdr:rowOff>
    </xdr:from>
    <xdr:to>
      <xdr:col>19</xdr:col>
      <xdr:colOff>187325</xdr:colOff>
      <xdr:row>31</xdr:row>
      <xdr:rowOff>38206</xdr:rowOff>
    </xdr:to>
    <xdr:sp macro="" textlink="">
      <xdr:nvSpPr>
        <xdr:cNvPr id="93" name="楕円 92">
          <a:extLst>
            <a:ext uri="{FF2B5EF4-FFF2-40B4-BE49-F238E27FC236}">
              <a16:creationId xmlns:a16="http://schemas.microsoft.com/office/drawing/2014/main" id="{4C63C21F-EE3D-4AED-A3EB-051AB646128A}"/>
            </a:ext>
          </a:extLst>
        </xdr:cNvPr>
        <xdr:cNvSpPr/>
      </xdr:nvSpPr>
      <xdr:spPr>
        <a:xfrm>
          <a:off x="4000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140864</xdr:rowOff>
    </xdr:from>
    <xdr:to>
      <xdr:col>23</xdr:col>
      <xdr:colOff>85725</xdr:colOff>
      <xdr:row>30</xdr:row>
      <xdr:rowOff>158856</xdr:rowOff>
    </xdr:to>
    <xdr:cxnSp macro="">
      <xdr:nvCxnSpPr>
        <xdr:cNvPr id="94" name="直線コネクタ 93">
          <a:extLst>
            <a:ext uri="{FF2B5EF4-FFF2-40B4-BE49-F238E27FC236}">
              <a16:creationId xmlns:a16="http://schemas.microsoft.com/office/drawing/2014/main" id="{644C444A-0E95-48E8-8B63-330106E6E6C2}"/>
            </a:ext>
          </a:extLst>
        </xdr:cNvPr>
        <xdr:cNvCxnSpPr/>
      </xdr:nvCxnSpPr>
      <xdr:spPr>
        <a:xfrm flipV="1">
          <a:off x="4051300" y="6055889"/>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5" name="楕円 94">
          <a:extLst>
            <a:ext uri="{FF2B5EF4-FFF2-40B4-BE49-F238E27FC236}">
              <a16:creationId xmlns:a16="http://schemas.microsoft.com/office/drawing/2014/main" id="{195F4F5A-CBE7-423A-BFFF-7C3C38166726}"/>
            </a:ext>
          </a:extLst>
        </xdr:cNvPr>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30</xdr:row>
      <xdr:rowOff>158856</xdr:rowOff>
    </xdr:to>
    <xdr:cxnSp macro="">
      <xdr:nvCxnSpPr>
        <xdr:cNvPr id="96" name="直線コネクタ 95">
          <a:extLst>
            <a:ext uri="{FF2B5EF4-FFF2-40B4-BE49-F238E27FC236}">
              <a16:creationId xmlns:a16="http://schemas.microsoft.com/office/drawing/2014/main" id="{78D3A34B-0392-4690-A6C9-49625E8C7388}"/>
            </a:ext>
          </a:extLst>
        </xdr:cNvPr>
        <xdr:cNvCxnSpPr/>
      </xdr:nvCxnSpPr>
      <xdr:spPr>
        <a:xfrm>
          <a:off x="3289300" y="6054090"/>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97" name="楕円 96">
          <a:extLst>
            <a:ext uri="{FF2B5EF4-FFF2-40B4-BE49-F238E27FC236}">
              <a16:creationId xmlns:a16="http://schemas.microsoft.com/office/drawing/2014/main" id="{E1ACC40B-89B5-448B-8FFE-B0E09724EB90}"/>
            </a:ext>
          </a:extLst>
        </xdr:cNvPr>
        <xdr:cNvSpPr/>
      </xdr:nvSpPr>
      <xdr:spPr>
        <a:xfrm>
          <a:off x="247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139065</xdr:rowOff>
    </xdr:to>
    <xdr:cxnSp macro="">
      <xdr:nvCxnSpPr>
        <xdr:cNvPr id="98" name="直線コネクタ 97">
          <a:extLst>
            <a:ext uri="{FF2B5EF4-FFF2-40B4-BE49-F238E27FC236}">
              <a16:creationId xmlns:a16="http://schemas.microsoft.com/office/drawing/2014/main" id="{3003D2D5-C120-4739-B894-02E8C3DA871E}"/>
            </a:ext>
          </a:extLst>
        </xdr:cNvPr>
        <xdr:cNvCxnSpPr/>
      </xdr:nvCxnSpPr>
      <xdr:spPr>
        <a:xfrm>
          <a:off x="2527300" y="604329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9" name="楕円 98">
          <a:extLst>
            <a:ext uri="{FF2B5EF4-FFF2-40B4-BE49-F238E27FC236}">
              <a16:creationId xmlns:a16="http://schemas.microsoft.com/office/drawing/2014/main" id="{136AC505-D5D1-40EA-87F4-1E0C85429721}"/>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30</xdr:row>
      <xdr:rowOff>139065</xdr:rowOff>
    </xdr:to>
    <xdr:cxnSp macro="">
      <xdr:nvCxnSpPr>
        <xdr:cNvPr id="100" name="直線コネクタ 99">
          <a:extLst>
            <a:ext uri="{FF2B5EF4-FFF2-40B4-BE49-F238E27FC236}">
              <a16:creationId xmlns:a16="http://schemas.microsoft.com/office/drawing/2014/main" id="{68ECBA73-E39B-4B88-AE04-38BFF9A5B65A}"/>
            </a:ext>
          </a:extLst>
        </xdr:cNvPr>
        <xdr:cNvCxnSpPr/>
      </xdr:nvCxnSpPr>
      <xdr:spPr>
        <a:xfrm flipV="1">
          <a:off x="1765300" y="604329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101" name="n_1aveValue有形固定資産減価償却率">
          <a:extLst>
            <a:ext uri="{FF2B5EF4-FFF2-40B4-BE49-F238E27FC236}">
              <a16:creationId xmlns:a16="http://schemas.microsoft.com/office/drawing/2014/main" id="{90684FB6-AEDE-4662-B054-19850C7AEEC8}"/>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id="{F2E6EA2F-3772-40D9-83F0-F1F040939D8D}"/>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103" name="n_3aveValue有形固定資産減価償却率">
          <a:extLst>
            <a:ext uri="{FF2B5EF4-FFF2-40B4-BE49-F238E27FC236}">
              <a16:creationId xmlns:a16="http://schemas.microsoft.com/office/drawing/2014/main" id="{8CB2B495-9DB8-4128-9CA3-820A77DD4F04}"/>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a:extLst>
            <a:ext uri="{FF2B5EF4-FFF2-40B4-BE49-F238E27FC236}">
              <a16:creationId xmlns:a16="http://schemas.microsoft.com/office/drawing/2014/main" id="{8CD6E562-7F79-498B-8766-B99FDEE63533}"/>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29333</xdr:rowOff>
    </xdr:from>
    <xdr:ext cx="405111" cy="259045"/>
    <xdr:sp macro="" textlink="">
      <xdr:nvSpPr>
        <xdr:cNvPr id="105" name="n_1mainValue有形固定資産減価償却率">
          <a:extLst>
            <a:ext uri="{FF2B5EF4-FFF2-40B4-BE49-F238E27FC236}">
              <a16:creationId xmlns:a16="http://schemas.microsoft.com/office/drawing/2014/main" id="{60236B13-86B7-4EA2-AEDC-01820DAF8261}"/>
            </a:ext>
          </a:extLst>
        </xdr:cNvPr>
        <xdr:cNvSpPr txBox="1"/>
      </xdr:nvSpPr>
      <xdr:spPr>
        <a:xfrm>
          <a:off x="38360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6" name="n_2mainValue有形固定資産減価償却率">
          <a:extLst>
            <a:ext uri="{FF2B5EF4-FFF2-40B4-BE49-F238E27FC236}">
              <a16:creationId xmlns:a16="http://schemas.microsoft.com/office/drawing/2014/main" id="{C5F1219F-73CC-43B0-9F9C-0FF74B7936C9}"/>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107" name="n_3mainValue有形固定資産減価償却率">
          <a:extLst>
            <a:ext uri="{FF2B5EF4-FFF2-40B4-BE49-F238E27FC236}">
              <a16:creationId xmlns:a16="http://schemas.microsoft.com/office/drawing/2014/main" id="{DFED020B-6D28-4128-B889-4AA6E981B15B}"/>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8" name="n_4mainValue有形固定資産減価償却率">
          <a:extLst>
            <a:ext uri="{FF2B5EF4-FFF2-40B4-BE49-F238E27FC236}">
              <a16:creationId xmlns:a16="http://schemas.microsoft.com/office/drawing/2014/main" id="{31897AC2-9CB9-404D-87CC-E263F9B5B090}"/>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3E43B100-573B-49F0-87DD-7EAB9CDDE3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717A1DC8-7260-40FE-A120-8CAF2FD2BFA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FB99B67E-016B-47F4-8F8C-E3417256108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8D08A606-3395-4731-9C11-CC25C8774D8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233907CC-B270-42F8-97ED-CE28D5C6DDD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4265642E-958C-4952-B601-A3EEB908204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331A43D4-372B-43D6-992E-AE52C7CDE8F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A771E342-E782-4505-9B11-178CB6E025D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F38BBE8C-D57F-4F73-BC81-5966DED6B0E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8A0C8AC4-A3B5-434C-887D-E6EE26C37DE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85FC0184-BED9-4D82-B476-600F7176CA5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194F00C3-A422-43D3-A311-09D29195F8C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212762D-72E2-48CA-99D8-9702CA5013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の債務償還比率は、県内平均・類似団体平均と比較してもを大きく下回っている。令和３年度普通交付税の追加交付を要因として財政調整基金残高が増額となったこと等により、将来負担額が減額したことが比率減少の要因となっている。今後も引き続き、公債費の適正化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1BAC1979-3AC2-49AC-A744-A672C60A36C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C2DFECAC-C173-4C2C-A47D-5D86C611D74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6E8CE0BF-BD73-45B3-A38B-D239851F991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6C246607-928F-4C21-B71D-2BFD10169C2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B4DA630D-379A-4436-9EC6-213D6012CF1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318C1C37-4967-4E05-8A22-2F919C78344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E10A59BA-D7DE-4BF5-889A-FFBACACD872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DAEDE012-09EE-4DC8-8A16-D68A9155E90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B49947D1-4D1D-4FF6-B7FD-7B68347EB6A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7AEE1DF-D3DD-4600-B3AB-C7F883B1E03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B221BF75-EF9C-4DDA-8112-C92D7C9292C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776DD532-AD15-49DB-A1D8-76D026D7B39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958DDB84-33C4-485E-88DC-5D908E924AD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244432AF-7908-4330-9D06-96D875B31DE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71ED5646-375D-455D-BD14-539DD4C86C4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17A08F7-353A-402F-9A2E-C1C5B9CCF0A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03FFD7D-CC2B-4D51-A737-EAE273545C0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a:extLst>
            <a:ext uri="{FF2B5EF4-FFF2-40B4-BE49-F238E27FC236}">
              <a16:creationId xmlns:a16="http://schemas.microsoft.com/office/drawing/2014/main" id="{6197EA36-12F2-47FF-9E5A-4CDAD7D0A6EC}"/>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a:extLst>
            <a:ext uri="{FF2B5EF4-FFF2-40B4-BE49-F238E27FC236}">
              <a16:creationId xmlns:a16="http://schemas.microsoft.com/office/drawing/2014/main" id="{A975D050-C163-4B1A-A408-18FC394E6CCA}"/>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a:extLst>
            <a:ext uri="{FF2B5EF4-FFF2-40B4-BE49-F238E27FC236}">
              <a16:creationId xmlns:a16="http://schemas.microsoft.com/office/drawing/2014/main" id="{93CB5912-1C39-4328-BD2F-8058465E75EB}"/>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a:extLst>
            <a:ext uri="{FF2B5EF4-FFF2-40B4-BE49-F238E27FC236}">
              <a16:creationId xmlns:a16="http://schemas.microsoft.com/office/drawing/2014/main" id="{B5797110-594E-48F0-9738-158695F04581}"/>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a:extLst>
            <a:ext uri="{FF2B5EF4-FFF2-40B4-BE49-F238E27FC236}">
              <a16:creationId xmlns:a16="http://schemas.microsoft.com/office/drawing/2014/main" id="{F84557EC-7C34-4C6D-A8A6-A48A9E8376AB}"/>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a:extLst>
            <a:ext uri="{FF2B5EF4-FFF2-40B4-BE49-F238E27FC236}">
              <a16:creationId xmlns:a16="http://schemas.microsoft.com/office/drawing/2014/main" id="{D8FA2302-FD92-475C-8AE2-CA7FE54D43EE}"/>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a:extLst>
            <a:ext uri="{FF2B5EF4-FFF2-40B4-BE49-F238E27FC236}">
              <a16:creationId xmlns:a16="http://schemas.microsoft.com/office/drawing/2014/main" id="{E53D2D68-2521-47B0-82C9-717926B5303C}"/>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a:extLst>
            <a:ext uri="{FF2B5EF4-FFF2-40B4-BE49-F238E27FC236}">
              <a16:creationId xmlns:a16="http://schemas.microsoft.com/office/drawing/2014/main" id="{042C69E1-B418-4388-9E18-91D7B726BEB7}"/>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a:extLst>
            <a:ext uri="{FF2B5EF4-FFF2-40B4-BE49-F238E27FC236}">
              <a16:creationId xmlns:a16="http://schemas.microsoft.com/office/drawing/2014/main" id="{08911E61-F4BD-4680-A178-42E267B00808}"/>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a:extLst>
            <a:ext uri="{FF2B5EF4-FFF2-40B4-BE49-F238E27FC236}">
              <a16:creationId xmlns:a16="http://schemas.microsoft.com/office/drawing/2014/main" id="{6FDCC68E-65B7-4DC3-BE17-79BCE5AAA604}"/>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a:extLst>
            <a:ext uri="{FF2B5EF4-FFF2-40B4-BE49-F238E27FC236}">
              <a16:creationId xmlns:a16="http://schemas.microsoft.com/office/drawing/2014/main" id="{D9CF6ADA-81C8-45D5-9C00-6437660CC647}"/>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1481EE8-FBE2-4E9F-B9AF-713F6E6F7E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0B39BFD-4E35-40E1-A6B3-46BBE789A31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B7413A0-B381-4C8D-AFBC-80CECC5AF7B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A47C4B52-2929-4081-A05F-6497AB7B593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2951377-5EF7-4AB2-A917-C753B8E8111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1560</xdr:rowOff>
    </xdr:from>
    <xdr:to>
      <xdr:col>76</xdr:col>
      <xdr:colOff>73025</xdr:colOff>
      <xdr:row>29</xdr:row>
      <xdr:rowOff>103160</xdr:rowOff>
    </xdr:to>
    <xdr:sp macro="" textlink="">
      <xdr:nvSpPr>
        <xdr:cNvPr id="155" name="楕円 154">
          <a:extLst>
            <a:ext uri="{FF2B5EF4-FFF2-40B4-BE49-F238E27FC236}">
              <a16:creationId xmlns:a16="http://schemas.microsoft.com/office/drawing/2014/main" id="{A42582DF-C44C-43C4-A0F3-636BD81C598E}"/>
            </a:ext>
          </a:extLst>
        </xdr:cNvPr>
        <xdr:cNvSpPr/>
      </xdr:nvSpPr>
      <xdr:spPr>
        <a:xfrm>
          <a:off x="14744700" y="57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24437</xdr:rowOff>
    </xdr:from>
    <xdr:ext cx="469744" cy="259045"/>
    <xdr:sp macro="" textlink="">
      <xdr:nvSpPr>
        <xdr:cNvPr id="156" name="債務償還比率該当値テキスト">
          <a:extLst>
            <a:ext uri="{FF2B5EF4-FFF2-40B4-BE49-F238E27FC236}">
              <a16:creationId xmlns:a16="http://schemas.microsoft.com/office/drawing/2014/main" id="{6C98A844-FCBF-490F-B9D1-21332C25CE36}"/>
            </a:ext>
          </a:extLst>
        </xdr:cNvPr>
        <xdr:cNvSpPr txBox="1"/>
      </xdr:nvSpPr>
      <xdr:spPr>
        <a:xfrm>
          <a:off x="14846300" y="559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13625</xdr:rowOff>
    </xdr:from>
    <xdr:to>
      <xdr:col>72</xdr:col>
      <xdr:colOff>123825</xdr:colOff>
      <xdr:row>30</xdr:row>
      <xdr:rowOff>115225</xdr:rowOff>
    </xdr:to>
    <xdr:sp macro="" textlink="">
      <xdr:nvSpPr>
        <xdr:cNvPr id="157" name="楕円 156">
          <a:extLst>
            <a:ext uri="{FF2B5EF4-FFF2-40B4-BE49-F238E27FC236}">
              <a16:creationId xmlns:a16="http://schemas.microsoft.com/office/drawing/2014/main" id="{5D590D85-A9D6-483F-A5F7-945C3801D691}"/>
            </a:ext>
          </a:extLst>
        </xdr:cNvPr>
        <xdr:cNvSpPr/>
      </xdr:nvSpPr>
      <xdr:spPr>
        <a:xfrm>
          <a:off x="14033500" y="59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52360</xdr:rowOff>
    </xdr:from>
    <xdr:to>
      <xdr:col>76</xdr:col>
      <xdr:colOff>22225</xdr:colOff>
      <xdr:row>30</xdr:row>
      <xdr:rowOff>64425</xdr:rowOff>
    </xdr:to>
    <xdr:cxnSp macro="">
      <xdr:nvCxnSpPr>
        <xdr:cNvPr id="158" name="直線コネクタ 157">
          <a:extLst>
            <a:ext uri="{FF2B5EF4-FFF2-40B4-BE49-F238E27FC236}">
              <a16:creationId xmlns:a16="http://schemas.microsoft.com/office/drawing/2014/main" id="{86EAA91D-450C-407F-ACB8-40CEDC00BC2B}"/>
            </a:ext>
          </a:extLst>
        </xdr:cNvPr>
        <xdr:cNvCxnSpPr/>
      </xdr:nvCxnSpPr>
      <xdr:spPr>
        <a:xfrm flipV="1">
          <a:off x="14084300" y="5795935"/>
          <a:ext cx="7112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161635</xdr:rowOff>
    </xdr:from>
    <xdr:to>
      <xdr:col>68</xdr:col>
      <xdr:colOff>123825</xdr:colOff>
      <xdr:row>30</xdr:row>
      <xdr:rowOff>91785</xdr:rowOff>
    </xdr:to>
    <xdr:sp macro="" textlink="">
      <xdr:nvSpPr>
        <xdr:cNvPr id="159" name="楕円 158">
          <a:extLst>
            <a:ext uri="{FF2B5EF4-FFF2-40B4-BE49-F238E27FC236}">
              <a16:creationId xmlns:a16="http://schemas.microsoft.com/office/drawing/2014/main" id="{110024A8-2FE6-400D-A711-68209CED54EE}"/>
            </a:ext>
          </a:extLst>
        </xdr:cNvPr>
        <xdr:cNvSpPr/>
      </xdr:nvSpPr>
      <xdr:spPr>
        <a:xfrm>
          <a:off x="13271500" y="59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40985</xdr:rowOff>
    </xdr:from>
    <xdr:to>
      <xdr:col>72</xdr:col>
      <xdr:colOff>73025</xdr:colOff>
      <xdr:row>30</xdr:row>
      <xdr:rowOff>64425</xdr:rowOff>
    </xdr:to>
    <xdr:cxnSp macro="">
      <xdr:nvCxnSpPr>
        <xdr:cNvPr id="160" name="直線コネクタ 159">
          <a:extLst>
            <a:ext uri="{FF2B5EF4-FFF2-40B4-BE49-F238E27FC236}">
              <a16:creationId xmlns:a16="http://schemas.microsoft.com/office/drawing/2014/main" id="{6F5B3FE8-7A00-4998-A122-DF375AAD2425}"/>
            </a:ext>
          </a:extLst>
        </xdr:cNvPr>
        <xdr:cNvCxnSpPr/>
      </xdr:nvCxnSpPr>
      <xdr:spPr>
        <a:xfrm>
          <a:off x="13322300" y="5956010"/>
          <a:ext cx="762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124587</xdr:rowOff>
    </xdr:from>
    <xdr:to>
      <xdr:col>64</xdr:col>
      <xdr:colOff>123825</xdr:colOff>
      <xdr:row>29</xdr:row>
      <xdr:rowOff>54737</xdr:rowOff>
    </xdr:to>
    <xdr:sp macro="" textlink="">
      <xdr:nvSpPr>
        <xdr:cNvPr id="161" name="楕円 160">
          <a:extLst>
            <a:ext uri="{FF2B5EF4-FFF2-40B4-BE49-F238E27FC236}">
              <a16:creationId xmlns:a16="http://schemas.microsoft.com/office/drawing/2014/main" id="{D1F49480-BDD0-4AD7-A03C-05D83E94F49B}"/>
            </a:ext>
          </a:extLst>
        </xdr:cNvPr>
        <xdr:cNvSpPr/>
      </xdr:nvSpPr>
      <xdr:spPr>
        <a:xfrm>
          <a:off x="12509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3937</xdr:rowOff>
    </xdr:from>
    <xdr:to>
      <xdr:col>68</xdr:col>
      <xdr:colOff>73025</xdr:colOff>
      <xdr:row>30</xdr:row>
      <xdr:rowOff>40985</xdr:rowOff>
    </xdr:to>
    <xdr:cxnSp macro="">
      <xdr:nvCxnSpPr>
        <xdr:cNvPr id="162" name="直線コネクタ 161">
          <a:extLst>
            <a:ext uri="{FF2B5EF4-FFF2-40B4-BE49-F238E27FC236}">
              <a16:creationId xmlns:a16="http://schemas.microsoft.com/office/drawing/2014/main" id="{04BBD578-87F4-4923-9230-11C63EAE7887}"/>
            </a:ext>
          </a:extLst>
        </xdr:cNvPr>
        <xdr:cNvCxnSpPr/>
      </xdr:nvCxnSpPr>
      <xdr:spPr>
        <a:xfrm>
          <a:off x="12560300" y="5747512"/>
          <a:ext cx="762000" cy="20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72925</xdr:rowOff>
    </xdr:from>
    <xdr:to>
      <xdr:col>60</xdr:col>
      <xdr:colOff>123825</xdr:colOff>
      <xdr:row>29</xdr:row>
      <xdr:rowOff>3075</xdr:rowOff>
    </xdr:to>
    <xdr:sp macro="" textlink="">
      <xdr:nvSpPr>
        <xdr:cNvPr id="163" name="楕円 162">
          <a:extLst>
            <a:ext uri="{FF2B5EF4-FFF2-40B4-BE49-F238E27FC236}">
              <a16:creationId xmlns:a16="http://schemas.microsoft.com/office/drawing/2014/main" id="{DD428FF8-7D73-4FF3-B8C3-95DB4CD6A930}"/>
            </a:ext>
          </a:extLst>
        </xdr:cNvPr>
        <xdr:cNvSpPr/>
      </xdr:nvSpPr>
      <xdr:spPr>
        <a:xfrm>
          <a:off x="11747500" y="56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123725</xdr:rowOff>
    </xdr:from>
    <xdr:to>
      <xdr:col>64</xdr:col>
      <xdr:colOff>73025</xdr:colOff>
      <xdr:row>29</xdr:row>
      <xdr:rowOff>3937</xdr:rowOff>
    </xdr:to>
    <xdr:cxnSp macro="">
      <xdr:nvCxnSpPr>
        <xdr:cNvPr id="164" name="直線コネクタ 163">
          <a:extLst>
            <a:ext uri="{FF2B5EF4-FFF2-40B4-BE49-F238E27FC236}">
              <a16:creationId xmlns:a16="http://schemas.microsoft.com/office/drawing/2014/main" id="{610620B2-E943-4C36-8355-D9D052C4A6C4}"/>
            </a:ext>
          </a:extLst>
        </xdr:cNvPr>
        <xdr:cNvCxnSpPr/>
      </xdr:nvCxnSpPr>
      <xdr:spPr>
        <a:xfrm>
          <a:off x="11798300" y="5695850"/>
          <a:ext cx="7620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a:extLst>
            <a:ext uri="{FF2B5EF4-FFF2-40B4-BE49-F238E27FC236}">
              <a16:creationId xmlns:a16="http://schemas.microsoft.com/office/drawing/2014/main" id="{72F36285-C45D-4318-992E-F61BB54F32B5}"/>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a:extLst>
            <a:ext uri="{FF2B5EF4-FFF2-40B4-BE49-F238E27FC236}">
              <a16:creationId xmlns:a16="http://schemas.microsoft.com/office/drawing/2014/main" id="{D36A9FCE-87CA-42B6-8E2C-E7F2DF9F173F}"/>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a:extLst>
            <a:ext uri="{FF2B5EF4-FFF2-40B4-BE49-F238E27FC236}">
              <a16:creationId xmlns:a16="http://schemas.microsoft.com/office/drawing/2014/main" id="{E5A6B9D3-9064-4361-B1F9-7F5854104B1A}"/>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a:extLst>
            <a:ext uri="{FF2B5EF4-FFF2-40B4-BE49-F238E27FC236}">
              <a16:creationId xmlns:a16="http://schemas.microsoft.com/office/drawing/2014/main" id="{1EAD4067-F0AD-4CE7-8E54-98712B13FB2D}"/>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131752</xdr:rowOff>
    </xdr:from>
    <xdr:ext cx="469744" cy="259045"/>
    <xdr:sp macro="" textlink="">
      <xdr:nvSpPr>
        <xdr:cNvPr id="169" name="n_1mainValue債務償還比率">
          <a:extLst>
            <a:ext uri="{FF2B5EF4-FFF2-40B4-BE49-F238E27FC236}">
              <a16:creationId xmlns:a16="http://schemas.microsoft.com/office/drawing/2014/main" id="{A0AF0B88-217D-4A2A-9129-3459E1A9CF0C}"/>
            </a:ext>
          </a:extLst>
        </xdr:cNvPr>
        <xdr:cNvSpPr txBox="1"/>
      </xdr:nvSpPr>
      <xdr:spPr>
        <a:xfrm>
          <a:off x="13836727" y="57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108312</xdr:rowOff>
    </xdr:from>
    <xdr:ext cx="469744" cy="259045"/>
    <xdr:sp macro="" textlink="">
      <xdr:nvSpPr>
        <xdr:cNvPr id="170" name="n_2mainValue債務償還比率">
          <a:extLst>
            <a:ext uri="{FF2B5EF4-FFF2-40B4-BE49-F238E27FC236}">
              <a16:creationId xmlns:a16="http://schemas.microsoft.com/office/drawing/2014/main" id="{056C90EB-733A-46E0-94C3-970341B61D55}"/>
            </a:ext>
          </a:extLst>
        </xdr:cNvPr>
        <xdr:cNvSpPr txBox="1"/>
      </xdr:nvSpPr>
      <xdr:spPr>
        <a:xfrm>
          <a:off x="13087427" y="56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71264</xdr:rowOff>
    </xdr:from>
    <xdr:ext cx="469744" cy="259045"/>
    <xdr:sp macro="" textlink="">
      <xdr:nvSpPr>
        <xdr:cNvPr id="171" name="n_3mainValue債務償還比率">
          <a:extLst>
            <a:ext uri="{FF2B5EF4-FFF2-40B4-BE49-F238E27FC236}">
              <a16:creationId xmlns:a16="http://schemas.microsoft.com/office/drawing/2014/main" id="{899064AD-DF5C-42A4-AB10-2D53FC60AC0F}"/>
            </a:ext>
          </a:extLst>
        </xdr:cNvPr>
        <xdr:cNvSpPr txBox="1"/>
      </xdr:nvSpPr>
      <xdr:spPr>
        <a:xfrm>
          <a:off x="12325427" y="54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19602</xdr:rowOff>
    </xdr:from>
    <xdr:ext cx="469744" cy="259045"/>
    <xdr:sp macro="" textlink="">
      <xdr:nvSpPr>
        <xdr:cNvPr id="172" name="n_4mainValue債務償還比率">
          <a:extLst>
            <a:ext uri="{FF2B5EF4-FFF2-40B4-BE49-F238E27FC236}">
              <a16:creationId xmlns:a16="http://schemas.microsoft.com/office/drawing/2014/main" id="{D9899CFD-FD45-4AC7-BE4D-8E175C2E6BDA}"/>
            </a:ext>
          </a:extLst>
        </xdr:cNvPr>
        <xdr:cNvSpPr txBox="1"/>
      </xdr:nvSpPr>
      <xdr:spPr>
        <a:xfrm>
          <a:off x="11563427" y="542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93D1117-BD07-440C-8172-10A562AA581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6BC0459B-DB35-4ACA-9DA2-AC13267D6FE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575F146-F768-4D31-9FDD-0C3E47CEC49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59A0795-C955-44AC-878D-2986A504021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6671856-85F4-47C6-B4C4-E2F605877EE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B8B2F40-272B-44F0-ABC1-04C185B8947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24C873-7C85-4444-8D22-71F60BB371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D7367D4-2A11-4BD1-9B57-3DFF8C6BAD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691A5C-4CCB-483F-8151-B1D06469F2E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321677-0799-4069-A392-94E4750264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30B158-C226-4A19-80BD-DD2DB1AEB0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B354F7-C63F-40A1-80FF-0302E8EF5F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D38C91-7182-42B7-AE3E-7ACBE20737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644FCF-DC51-4033-BFE6-00A43F65B1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561C87-7FE3-44E0-98B6-46FDFE132E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125885-86B1-43FF-B019-B2E93ECC843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18,267
18,086
282.93
15,845,725
14,965,042
696,217
6,879,029
9,078,181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C98E21-0D5D-43A6-B8AC-46588F2EF62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B6A209-19F4-4369-A2B0-D46C80C68D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0DD756-885E-4EF5-B4DB-27FF3E061F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675215-9978-4D96-969F-4307AC4FFF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6D691C-2E2B-4892-907C-BF460F3356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043C07-E37D-4BEE-8878-B4D60B189D7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5BA7ED-E699-4081-ACD0-AE5ADC804F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8C5E3F-FE95-44DF-8594-A500487F12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19AEC6-F917-4097-824B-B9D330EF3A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B8F398-DDBC-4392-8ABD-5FFCBDA1A8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7B9F58-0F5C-4175-B8BE-48B206103A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029FCB-D19B-4B31-9024-A6BE831D0E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6DE43C-958E-4D14-82E2-11DE3F9452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AA450E-9628-44FA-89D6-5DAED36192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C8D74C-E0E4-4F3C-AF36-BAFD61DA19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52DD29-2F8C-4FFF-8F75-1B734A24CE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36EE95-2D94-47C5-931D-5CF95F1B76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EE4161-1034-40B4-83D5-47CAF3EBFD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B0D676-EF40-4508-A97B-64BB804374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E897AC-A1F2-495B-94C7-F53C0645788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A5FC02B-F7E2-4409-8170-A7AFA8AA6A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E25C009-DAFF-4BB4-95DF-85E736DC1E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BA57B56-74F4-4576-B444-22C1A0B182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F00BDA-FD08-45A4-B0D8-062DE04286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80B3AB-5A34-458D-A762-C5C8A42ACF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47BC33-0473-4D3E-8C33-6584AAF6BA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72B60F-30D3-4040-8565-91EA5DEFCC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5AFB5B0-2A37-4968-8899-CA626A03D7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180F1A-441D-43BE-A4D5-DD94EA5B5A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FF4512-3363-4A78-890F-F3D8036292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D558CE-B2FC-4383-8472-0EE3FE81DB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2C14FBC-F342-4B42-A69F-C88779A7DDE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8068E26-BF07-4AC1-BBBF-C5B86CF7185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5CC4652-1870-4C16-85B8-6D9835A358F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8DC1E97-C1BF-4B75-A68C-996C35A456B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A55BC87-FBE8-47EE-8A32-0EFAF5135A9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DB2F29-969E-4E8D-9A2E-A35DA54A50B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1E60651-6935-42D7-983B-A570A21DA75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827C05F-F6BD-46AE-9B3B-598876872A1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879F0CB-C82E-492D-816F-1BD8C595174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0F7E56B-67C5-4B21-9170-37C34222AA1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9DEF878-E343-4CBC-B6E8-9B0CD76BB53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E0CCE9-0C57-4780-B9AB-B323891F96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93D7C96-308F-4AB8-828B-B7C5AA2E753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2AF991A-D4C1-4C4D-9D23-5B6F471DFDB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AB6FDB20-7F67-4951-B2DD-23B711F3C608}"/>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DD05A62C-E5E3-49AD-86A2-00831322C869}"/>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54E9C136-0AC1-4312-8596-2F570CE272C1}"/>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88F86F5A-D8CC-4843-88F9-4D940B5B25BE}"/>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7669BE79-5CF3-4E59-9834-29114CB895C1}"/>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8D8F165D-F966-41AC-9107-F88211EF9B44}"/>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348CEAEA-B32F-4D37-BFB6-B3E0C7D46975}"/>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550F3F2-694D-4D8C-8224-9F50084E21C1}"/>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7851B4EB-0D5F-46DF-B97F-C1E7D68CDDEC}"/>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87C8511A-848E-45EB-AB44-8EC5D4B29823}"/>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763E494-82DA-4D7D-B3E0-DB16623BE596}"/>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80A0DC6-0605-45F4-B1D5-09584A505C4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2EB63F-95B7-4981-8FB2-B0137DB139F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707605-500F-41C8-86C0-D651CD298D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60B2058-ED55-460E-8AF7-E778919FA9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42F4112-254E-4151-AA47-7D76798FD0D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3" name="楕円 72">
          <a:extLst>
            <a:ext uri="{FF2B5EF4-FFF2-40B4-BE49-F238E27FC236}">
              <a16:creationId xmlns:a16="http://schemas.microsoft.com/office/drawing/2014/main" id="{676A439D-72CC-46B1-96A5-8A1EDC00CA9F}"/>
            </a:ext>
          </a:extLst>
        </xdr:cNvPr>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88282</xdr:rowOff>
    </xdr:from>
    <xdr:ext cx="405111" cy="259045"/>
    <xdr:sp macro="" textlink="">
      <xdr:nvSpPr>
        <xdr:cNvPr id="74" name="【道路】&#10;有形固定資産減価償却率該当値テキスト">
          <a:extLst>
            <a:ext uri="{FF2B5EF4-FFF2-40B4-BE49-F238E27FC236}">
              <a16:creationId xmlns:a16="http://schemas.microsoft.com/office/drawing/2014/main" id="{F151FE0F-9BAE-4EC9-A413-FF49706DDAF3}"/>
            </a:ext>
          </a:extLst>
        </xdr:cNvPr>
        <xdr:cNvSpPr txBox="1"/>
      </xdr:nvSpPr>
      <xdr:spPr>
        <a:xfrm>
          <a:off x="4673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5" name="楕円 74">
          <a:extLst>
            <a:ext uri="{FF2B5EF4-FFF2-40B4-BE49-F238E27FC236}">
              <a16:creationId xmlns:a16="http://schemas.microsoft.com/office/drawing/2014/main" id="{477EC1EB-2765-47BD-882E-EE5801380E5D}"/>
            </a:ext>
          </a:extLst>
        </xdr:cNvPr>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116205</xdr:rowOff>
    </xdr:to>
    <xdr:cxnSp macro="">
      <xdr:nvCxnSpPr>
        <xdr:cNvPr id="76" name="直線コネクタ 75">
          <a:extLst>
            <a:ext uri="{FF2B5EF4-FFF2-40B4-BE49-F238E27FC236}">
              <a16:creationId xmlns:a16="http://schemas.microsoft.com/office/drawing/2014/main" id="{64F8DA51-BE3A-42E6-B2F0-F1E775BDEE2A}"/>
            </a:ext>
          </a:extLst>
        </xdr:cNvPr>
        <xdr:cNvCxnSpPr/>
      </xdr:nvCxnSpPr>
      <xdr:spPr>
        <a:xfrm>
          <a:off x="3797300" y="64331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7" name="楕円 76">
          <a:extLst>
            <a:ext uri="{FF2B5EF4-FFF2-40B4-BE49-F238E27FC236}">
              <a16:creationId xmlns:a16="http://schemas.microsoft.com/office/drawing/2014/main" id="{D206F76C-71AA-4A60-9B5E-2CA60BD59C7E}"/>
            </a:ext>
          </a:extLst>
        </xdr:cNvPr>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163830</xdr:rowOff>
    </xdr:from>
    <xdr:to>
      <xdr:col>19</xdr:col>
      <xdr:colOff>177800</xdr:colOff>
      <xdr:row>37</xdr:row>
      <xdr:rowOff>89535</xdr:rowOff>
    </xdr:to>
    <xdr:cxnSp macro="">
      <xdr:nvCxnSpPr>
        <xdr:cNvPr id="78" name="直線コネクタ 77">
          <a:extLst>
            <a:ext uri="{FF2B5EF4-FFF2-40B4-BE49-F238E27FC236}">
              <a16:creationId xmlns:a16="http://schemas.microsoft.com/office/drawing/2014/main" id="{616FA89B-57DD-4C47-8354-4C9FD1F8F777}"/>
            </a:ext>
          </a:extLst>
        </xdr:cNvPr>
        <xdr:cNvCxnSpPr/>
      </xdr:nvCxnSpPr>
      <xdr:spPr>
        <a:xfrm>
          <a:off x="2908300" y="633603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a:extLst>
            <a:ext uri="{FF2B5EF4-FFF2-40B4-BE49-F238E27FC236}">
              <a16:creationId xmlns:a16="http://schemas.microsoft.com/office/drawing/2014/main" id="{B65292EA-D1C7-4E7F-8B9D-BC143C593733}"/>
            </a:ext>
          </a:extLst>
        </xdr:cNvPr>
        <xdr:cNvSpPr/>
      </xdr:nvSpPr>
      <xdr:spPr>
        <a:xfrm>
          <a:off x="1968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32385</xdr:rowOff>
    </xdr:to>
    <xdr:cxnSp macro="">
      <xdr:nvCxnSpPr>
        <xdr:cNvPr id="80" name="直線コネクタ 79">
          <a:extLst>
            <a:ext uri="{FF2B5EF4-FFF2-40B4-BE49-F238E27FC236}">
              <a16:creationId xmlns:a16="http://schemas.microsoft.com/office/drawing/2014/main" id="{A0E8CD1C-FAAC-47EB-AE12-346EF32CAF67}"/>
            </a:ext>
          </a:extLst>
        </xdr:cNvPr>
        <xdr:cNvCxnSpPr/>
      </xdr:nvCxnSpPr>
      <xdr:spPr>
        <a:xfrm flipV="1">
          <a:off x="2019300" y="6336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81" name="楕円 80">
          <a:extLst>
            <a:ext uri="{FF2B5EF4-FFF2-40B4-BE49-F238E27FC236}">
              <a16:creationId xmlns:a16="http://schemas.microsoft.com/office/drawing/2014/main" id="{EFD53DF1-A333-4FC6-A203-D7E19E55C5BF}"/>
            </a:ext>
          </a:extLst>
        </xdr:cNvPr>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32385</xdr:rowOff>
    </xdr:to>
    <xdr:cxnSp macro="">
      <xdr:nvCxnSpPr>
        <xdr:cNvPr id="82" name="直線コネクタ 81">
          <a:extLst>
            <a:ext uri="{FF2B5EF4-FFF2-40B4-BE49-F238E27FC236}">
              <a16:creationId xmlns:a16="http://schemas.microsoft.com/office/drawing/2014/main" id="{BD8021EA-FD11-45E9-8552-27748CCF3EEE}"/>
            </a:ext>
          </a:extLst>
        </xdr:cNvPr>
        <xdr:cNvCxnSpPr/>
      </xdr:nvCxnSpPr>
      <xdr:spPr>
        <a:xfrm>
          <a:off x="1130300" y="63398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5EB407E3-ABB7-44DD-B66F-44A85531B6F6}"/>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735A77F7-2FF2-4BDB-AD73-9C21C7FFE425}"/>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39D62A94-8BF5-4DD1-A64B-E6718A741D45}"/>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196876F6-2B2C-4043-A174-A98BB7F399CB}"/>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87" name="n_1mainValue【道路】&#10;有形固定資産減価償却率">
          <a:extLst>
            <a:ext uri="{FF2B5EF4-FFF2-40B4-BE49-F238E27FC236}">
              <a16:creationId xmlns:a16="http://schemas.microsoft.com/office/drawing/2014/main" id="{BAB0118D-B02F-438A-B6C7-AB30CE6DE85A}"/>
            </a:ext>
          </a:extLst>
        </xdr:cNvPr>
        <xdr:cNvSpPr txBox="1"/>
      </xdr:nvSpPr>
      <xdr:spPr>
        <a:xfrm>
          <a:off x="3582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88" name="n_2mainValue【道路】&#10;有形固定資産減価償却率">
          <a:extLst>
            <a:ext uri="{FF2B5EF4-FFF2-40B4-BE49-F238E27FC236}">
              <a16:creationId xmlns:a16="http://schemas.microsoft.com/office/drawing/2014/main" id="{D569D4BC-3BAC-4248-8831-70784A5C1680}"/>
            </a:ext>
          </a:extLst>
        </xdr:cNvPr>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a:extLst>
            <a:ext uri="{FF2B5EF4-FFF2-40B4-BE49-F238E27FC236}">
              <a16:creationId xmlns:a16="http://schemas.microsoft.com/office/drawing/2014/main" id="{B6FFC4C0-12EB-4431-8D72-D8769006F292}"/>
            </a:ext>
          </a:extLst>
        </xdr:cNvPr>
        <xdr:cNvSpPr txBox="1"/>
      </xdr:nvSpPr>
      <xdr:spPr>
        <a:xfrm>
          <a:off x="1816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63517</xdr:rowOff>
    </xdr:from>
    <xdr:ext cx="405111" cy="259045"/>
    <xdr:sp macro="" textlink="">
      <xdr:nvSpPr>
        <xdr:cNvPr id="90" name="n_4mainValue【道路】&#10;有形固定資産減価償却率">
          <a:extLst>
            <a:ext uri="{FF2B5EF4-FFF2-40B4-BE49-F238E27FC236}">
              <a16:creationId xmlns:a16="http://schemas.microsoft.com/office/drawing/2014/main" id="{704D4485-98BA-4667-9123-448066A52BE9}"/>
            </a:ext>
          </a:extLst>
        </xdr:cNvPr>
        <xdr:cNvSpPr txBox="1"/>
      </xdr:nvSpPr>
      <xdr:spPr>
        <a:xfrm>
          <a:off x="927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0FE8FAE-5B17-4F9C-B46A-2C4529081B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5B86C38-768A-460B-8F7D-086FC6F494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B6F8131-9279-4F44-A44F-9C1D69C7F4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A3D270D-46C1-4EDA-94B1-4FAD798E86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B646610-BC41-4218-B01C-46EC8259ED4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327F1AA-9275-4A55-842F-C1223FD2420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D3730E4-6AB4-4987-B6A7-41B75172B6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CF6C97A-D267-4CBA-B772-17ADC68FA07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B1A8CCC-551E-4765-8DE5-6E93CA32F60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B8F7741-06EA-4C5E-BB71-DCEC0BAF66A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03DFB09-E68C-467E-922E-AAA495262B2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BAB78E8-7594-4109-90F7-59A1D0E46EB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F87CF4E-7494-433C-85C2-1078D48DF04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713D263-8A64-4AD6-8E15-CB7843E591B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A0DF3C1-C4A8-4AEC-A3FC-6C9EB4F7B12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61F0A040-C42C-4DE1-B9B3-024FA5DAF41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0CF714A-114A-457E-8E83-A185B8216B7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474FF742-C265-4039-BF59-0322B8300EE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21E213B-B025-4905-A6B5-413BFD4EC43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3573627-7FB4-40B4-B04D-CE88817E807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3B29895-8577-48C9-AD86-A26A765CB5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B46EA981-539B-4761-91FD-5F2F76EB048A}"/>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869CB062-7807-4EBC-94B5-934A06C42AFD}"/>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43E750AC-D2B3-4320-8D8E-EBF443CA4EB8}"/>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D21307EC-8158-4A9E-B4BA-7EBB64DF35A7}"/>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7EB016CB-59AF-4526-83AD-F3120104E80E}"/>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1D3C9F3B-CA19-498B-9C86-2F524676A20C}"/>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368CF2A8-14CA-4F12-9530-9507C7E8D09F}"/>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51E74078-20FC-41BA-87D9-2FADB79A21EE}"/>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7FF33F0B-FC91-4449-843C-D00BE45754DC}"/>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3B269D21-E2B4-4197-9865-99614364C193}"/>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D08E9931-BF95-4205-905C-E7697F9032CA}"/>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D639048-FA24-47ED-A63E-7D60DD6F7C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3F26B34-CC46-4B36-AC00-78255D1DDE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3FABC0E-86F1-401E-BC4C-D90F647F4D0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DF7212E-4283-40B0-BD58-9FA4E5E4A6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1A0FDB-56F6-40FD-880F-C7715678FF6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170862</xdr:rowOff>
    </xdr:from>
    <xdr:to>
      <xdr:col>55</xdr:col>
      <xdr:colOff>50800</xdr:colOff>
      <xdr:row>39</xdr:row>
      <xdr:rowOff>101012</xdr:rowOff>
    </xdr:to>
    <xdr:sp macro="" textlink="">
      <xdr:nvSpPr>
        <xdr:cNvPr id="128" name="楕円 127">
          <a:extLst>
            <a:ext uri="{FF2B5EF4-FFF2-40B4-BE49-F238E27FC236}">
              <a16:creationId xmlns:a16="http://schemas.microsoft.com/office/drawing/2014/main" id="{163BEBE6-581C-464C-8D72-98978CF6F464}"/>
            </a:ext>
          </a:extLst>
        </xdr:cNvPr>
        <xdr:cNvSpPr/>
      </xdr:nvSpPr>
      <xdr:spPr>
        <a:xfrm>
          <a:off x="10426700" y="66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22289</xdr:rowOff>
    </xdr:from>
    <xdr:ext cx="534377" cy="259045"/>
    <xdr:sp macro="" textlink="">
      <xdr:nvSpPr>
        <xdr:cNvPr id="129" name="【道路】&#10;一人当たり延長該当値テキスト">
          <a:extLst>
            <a:ext uri="{FF2B5EF4-FFF2-40B4-BE49-F238E27FC236}">
              <a16:creationId xmlns:a16="http://schemas.microsoft.com/office/drawing/2014/main" id="{9B1A0694-C127-42E1-804C-38A1731B7B20}"/>
            </a:ext>
          </a:extLst>
        </xdr:cNvPr>
        <xdr:cNvSpPr txBox="1"/>
      </xdr:nvSpPr>
      <xdr:spPr>
        <a:xfrm>
          <a:off x="10515600" y="653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10440</xdr:rowOff>
    </xdr:from>
    <xdr:to>
      <xdr:col>50</xdr:col>
      <xdr:colOff>165100</xdr:colOff>
      <xdr:row>39</xdr:row>
      <xdr:rowOff>112040</xdr:rowOff>
    </xdr:to>
    <xdr:sp macro="" textlink="">
      <xdr:nvSpPr>
        <xdr:cNvPr id="130" name="楕円 129">
          <a:extLst>
            <a:ext uri="{FF2B5EF4-FFF2-40B4-BE49-F238E27FC236}">
              <a16:creationId xmlns:a16="http://schemas.microsoft.com/office/drawing/2014/main" id="{FDE03B93-57C9-4F60-A330-9EE6A02C3FDB}"/>
            </a:ext>
          </a:extLst>
        </xdr:cNvPr>
        <xdr:cNvSpPr/>
      </xdr:nvSpPr>
      <xdr:spPr>
        <a:xfrm>
          <a:off x="9588500" y="66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50212</xdr:rowOff>
    </xdr:from>
    <xdr:to>
      <xdr:col>55</xdr:col>
      <xdr:colOff>0</xdr:colOff>
      <xdr:row>39</xdr:row>
      <xdr:rowOff>61240</xdr:rowOff>
    </xdr:to>
    <xdr:cxnSp macro="">
      <xdr:nvCxnSpPr>
        <xdr:cNvPr id="131" name="直線コネクタ 130">
          <a:extLst>
            <a:ext uri="{FF2B5EF4-FFF2-40B4-BE49-F238E27FC236}">
              <a16:creationId xmlns:a16="http://schemas.microsoft.com/office/drawing/2014/main" id="{5BB1A2E1-D826-485F-8C36-40EBC55A249B}"/>
            </a:ext>
          </a:extLst>
        </xdr:cNvPr>
        <xdr:cNvCxnSpPr/>
      </xdr:nvCxnSpPr>
      <xdr:spPr>
        <a:xfrm flipV="1">
          <a:off x="9639300" y="6736762"/>
          <a:ext cx="8382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15616</xdr:rowOff>
    </xdr:from>
    <xdr:to>
      <xdr:col>46</xdr:col>
      <xdr:colOff>38100</xdr:colOff>
      <xdr:row>39</xdr:row>
      <xdr:rowOff>117216</xdr:rowOff>
    </xdr:to>
    <xdr:sp macro="" textlink="">
      <xdr:nvSpPr>
        <xdr:cNvPr id="132" name="楕円 131">
          <a:extLst>
            <a:ext uri="{FF2B5EF4-FFF2-40B4-BE49-F238E27FC236}">
              <a16:creationId xmlns:a16="http://schemas.microsoft.com/office/drawing/2014/main" id="{9C7B37B7-F9AE-4C2D-9F56-7BBB73271363}"/>
            </a:ext>
          </a:extLst>
        </xdr:cNvPr>
        <xdr:cNvSpPr/>
      </xdr:nvSpPr>
      <xdr:spPr>
        <a:xfrm>
          <a:off x="8699500" y="67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61240</xdr:rowOff>
    </xdr:from>
    <xdr:to>
      <xdr:col>50</xdr:col>
      <xdr:colOff>114300</xdr:colOff>
      <xdr:row>39</xdr:row>
      <xdr:rowOff>66416</xdr:rowOff>
    </xdr:to>
    <xdr:cxnSp macro="">
      <xdr:nvCxnSpPr>
        <xdr:cNvPr id="133" name="直線コネクタ 132">
          <a:extLst>
            <a:ext uri="{FF2B5EF4-FFF2-40B4-BE49-F238E27FC236}">
              <a16:creationId xmlns:a16="http://schemas.microsoft.com/office/drawing/2014/main" id="{9952A5CE-D002-4210-853E-F0E19E2B2ECD}"/>
            </a:ext>
          </a:extLst>
        </xdr:cNvPr>
        <xdr:cNvCxnSpPr/>
      </xdr:nvCxnSpPr>
      <xdr:spPr>
        <a:xfrm flipV="1">
          <a:off x="8750300" y="6747790"/>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30301</xdr:rowOff>
    </xdr:from>
    <xdr:to>
      <xdr:col>41</xdr:col>
      <xdr:colOff>101600</xdr:colOff>
      <xdr:row>39</xdr:row>
      <xdr:rowOff>131901</xdr:rowOff>
    </xdr:to>
    <xdr:sp macro="" textlink="">
      <xdr:nvSpPr>
        <xdr:cNvPr id="134" name="楕円 133">
          <a:extLst>
            <a:ext uri="{FF2B5EF4-FFF2-40B4-BE49-F238E27FC236}">
              <a16:creationId xmlns:a16="http://schemas.microsoft.com/office/drawing/2014/main" id="{B61E99E9-6CF8-4952-8054-896A1FF84EBC}"/>
            </a:ext>
          </a:extLst>
        </xdr:cNvPr>
        <xdr:cNvSpPr/>
      </xdr:nvSpPr>
      <xdr:spPr>
        <a:xfrm>
          <a:off x="7810500" y="67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66416</xdr:rowOff>
    </xdr:from>
    <xdr:to>
      <xdr:col>45</xdr:col>
      <xdr:colOff>177800</xdr:colOff>
      <xdr:row>39</xdr:row>
      <xdr:rowOff>81101</xdr:rowOff>
    </xdr:to>
    <xdr:cxnSp macro="">
      <xdr:nvCxnSpPr>
        <xdr:cNvPr id="135" name="直線コネクタ 134">
          <a:extLst>
            <a:ext uri="{FF2B5EF4-FFF2-40B4-BE49-F238E27FC236}">
              <a16:creationId xmlns:a16="http://schemas.microsoft.com/office/drawing/2014/main" id="{7739C442-1391-47B6-B5D1-BA0815ABB6FE}"/>
            </a:ext>
          </a:extLst>
        </xdr:cNvPr>
        <xdr:cNvCxnSpPr/>
      </xdr:nvCxnSpPr>
      <xdr:spPr>
        <a:xfrm flipV="1">
          <a:off x="7861300" y="6752966"/>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37022</xdr:rowOff>
    </xdr:from>
    <xdr:to>
      <xdr:col>36</xdr:col>
      <xdr:colOff>165100</xdr:colOff>
      <xdr:row>39</xdr:row>
      <xdr:rowOff>138622</xdr:rowOff>
    </xdr:to>
    <xdr:sp macro="" textlink="">
      <xdr:nvSpPr>
        <xdr:cNvPr id="136" name="楕円 135">
          <a:extLst>
            <a:ext uri="{FF2B5EF4-FFF2-40B4-BE49-F238E27FC236}">
              <a16:creationId xmlns:a16="http://schemas.microsoft.com/office/drawing/2014/main" id="{D057A0FA-D3A6-4D14-854C-B5FE25C090B3}"/>
            </a:ext>
          </a:extLst>
        </xdr:cNvPr>
        <xdr:cNvSpPr/>
      </xdr:nvSpPr>
      <xdr:spPr>
        <a:xfrm>
          <a:off x="6921500" y="67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81101</xdr:rowOff>
    </xdr:from>
    <xdr:to>
      <xdr:col>41</xdr:col>
      <xdr:colOff>50800</xdr:colOff>
      <xdr:row>39</xdr:row>
      <xdr:rowOff>87822</xdr:rowOff>
    </xdr:to>
    <xdr:cxnSp macro="">
      <xdr:nvCxnSpPr>
        <xdr:cNvPr id="137" name="直線コネクタ 136">
          <a:extLst>
            <a:ext uri="{FF2B5EF4-FFF2-40B4-BE49-F238E27FC236}">
              <a16:creationId xmlns:a16="http://schemas.microsoft.com/office/drawing/2014/main" id="{0546409A-961B-459F-B394-4D5A1F8559EC}"/>
            </a:ext>
          </a:extLst>
        </xdr:cNvPr>
        <xdr:cNvCxnSpPr/>
      </xdr:nvCxnSpPr>
      <xdr:spPr>
        <a:xfrm flipV="1">
          <a:off x="6972300" y="6767651"/>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CA201F10-44C1-4E6B-B947-FCD73142943E}"/>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05207896-36D0-46B4-83AD-BB9CA1FBCB24}"/>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5AA92700-ADC8-45E9-AD4F-DA0845828D70}"/>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44220401-557E-48A2-BED4-6D7CAACA4C08}"/>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128567</xdr:rowOff>
    </xdr:from>
    <xdr:ext cx="534377" cy="259045"/>
    <xdr:sp macro="" textlink="">
      <xdr:nvSpPr>
        <xdr:cNvPr id="142" name="n_1mainValue【道路】&#10;一人当たり延長">
          <a:extLst>
            <a:ext uri="{FF2B5EF4-FFF2-40B4-BE49-F238E27FC236}">
              <a16:creationId xmlns:a16="http://schemas.microsoft.com/office/drawing/2014/main" id="{1AF5C542-8C24-409A-AB01-B3D25DADF10C}"/>
            </a:ext>
          </a:extLst>
        </xdr:cNvPr>
        <xdr:cNvSpPr txBox="1"/>
      </xdr:nvSpPr>
      <xdr:spPr>
        <a:xfrm>
          <a:off x="9359411" y="64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133743</xdr:rowOff>
    </xdr:from>
    <xdr:ext cx="534377" cy="259045"/>
    <xdr:sp macro="" textlink="">
      <xdr:nvSpPr>
        <xdr:cNvPr id="143" name="n_2mainValue【道路】&#10;一人当たり延長">
          <a:extLst>
            <a:ext uri="{FF2B5EF4-FFF2-40B4-BE49-F238E27FC236}">
              <a16:creationId xmlns:a16="http://schemas.microsoft.com/office/drawing/2014/main" id="{540D4D92-6EE3-4C52-879F-DBCC56762D8F}"/>
            </a:ext>
          </a:extLst>
        </xdr:cNvPr>
        <xdr:cNvSpPr txBox="1"/>
      </xdr:nvSpPr>
      <xdr:spPr>
        <a:xfrm>
          <a:off x="8483111" y="647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148428</xdr:rowOff>
    </xdr:from>
    <xdr:ext cx="534377" cy="259045"/>
    <xdr:sp macro="" textlink="">
      <xdr:nvSpPr>
        <xdr:cNvPr id="144" name="n_3mainValue【道路】&#10;一人当たり延長">
          <a:extLst>
            <a:ext uri="{FF2B5EF4-FFF2-40B4-BE49-F238E27FC236}">
              <a16:creationId xmlns:a16="http://schemas.microsoft.com/office/drawing/2014/main" id="{653B279B-7D4B-4DFC-A336-38CBC14AE638}"/>
            </a:ext>
          </a:extLst>
        </xdr:cNvPr>
        <xdr:cNvSpPr txBox="1"/>
      </xdr:nvSpPr>
      <xdr:spPr>
        <a:xfrm>
          <a:off x="7594111" y="64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155149</xdr:rowOff>
    </xdr:from>
    <xdr:ext cx="534377" cy="259045"/>
    <xdr:sp macro="" textlink="">
      <xdr:nvSpPr>
        <xdr:cNvPr id="145" name="n_4mainValue【道路】&#10;一人当たり延長">
          <a:extLst>
            <a:ext uri="{FF2B5EF4-FFF2-40B4-BE49-F238E27FC236}">
              <a16:creationId xmlns:a16="http://schemas.microsoft.com/office/drawing/2014/main" id="{5BD6F0FE-4AF9-4444-BA0E-BE6F01AAEC3C}"/>
            </a:ext>
          </a:extLst>
        </xdr:cNvPr>
        <xdr:cNvSpPr txBox="1"/>
      </xdr:nvSpPr>
      <xdr:spPr>
        <a:xfrm>
          <a:off x="6705111" y="64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36C8C3B-4652-4CD8-B922-489213DCBF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492A550-7D54-4A1D-B55C-838C835D53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844816B-72BE-4193-B6DB-FF92151A8F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20DF2BD-63E6-4A27-AD92-0E135502A7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0A5ABE8-94F5-49E4-8646-7E8FE458365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A629F3B-B820-4336-B829-33642A5618E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87E79FB-F841-47D6-8186-6610510031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F3BD01B-7D6A-4E71-9ADD-90275D0CDC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076C6B5-40DA-4DB6-9CBF-A660416D08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A96B85D-1E9F-44C0-9C0F-3673037603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F37C968-B551-48B0-98E4-1C52C67120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BF6C194-CCED-433A-8019-56F7578629F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3E346A7-FD7E-4D9F-AC3E-DAF72D8FC23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195EA05-C536-482A-964C-961A17401AC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45A7438-B972-49B2-9BFE-AFCE75BCE0B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4F8CA6F-6218-4698-ADF4-48243C024C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300215E-590F-48C2-8310-4D961D0DD55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B9FAA1CB-D2C6-461B-9022-7728DF26CD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76B6566-2249-4B3C-AB47-B35EC2045F9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42393DE-CDF1-400D-A2BE-5AF00973E1A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D96F3B1-4C6C-4C4C-9AFA-DEE4D033046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D94D461-4886-4396-B76C-899C76EDC17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E21EECB-59B4-4437-A318-7C68C793E79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A46251D-C5A2-4601-8733-573B625301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41F44D1-918A-4774-A667-6898BF54AF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5810E747-96F7-4644-9EA6-81A34D9C583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77A2344-4732-4957-91CF-DB06C4C5672A}"/>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6D27BC35-7EA6-4074-8EF9-AED13C431193}"/>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DC11259-07B6-4331-9CA2-B1442BBE99EC}"/>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6AAF15FE-4DAE-4C47-9D0B-AD23B688F4DC}"/>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7D2EC03-4756-449A-8008-BCA1ABE80D52}"/>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18AACACA-8067-4352-A16A-E5E09E211409}"/>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68F71551-01A3-4AF1-9CBE-88CB7EDABED4}"/>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455455E6-B59F-416C-9401-CCE753B4C221}"/>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8646347F-DED2-429E-A451-25F088497B3F}"/>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E2788917-E131-4E81-9404-80A9D175DE3C}"/>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EA2C9F2-BFD4-47DF-982C-6CED7391D2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4949478-65BF-4A03-8E5C-96DC59E4C2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29FB1C2-CD46-4FDF-B950-49F25A1725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325CC5C-D409-4010-8C3B-DE13AE40C9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FE82434-7CEA-45BA-8BB3-B8E050DA3F7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87" name="楕円 186">
          <a:extLst>
            <a:ext uri="{FF2B5EF4-FFF2-40B4-BE49-F238E27FC236}">
              <a16:creationId xmlns:a16="http://schemas.microsoft.com/office/drawing/2014/main" id="{66F04D08-DA74-49B7-9F3C-896901925524}"/>
            </a:ext>
          </a:extLst>
        </xdr:cNvPr>
        <xdr:cNvSpPr/>
      </xdr:nvSpPr>
      <xdr:spPr>
        <a:xfrm>
          <a:off x="4584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81478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C56D7DC-D1BE-46DB-AC02-A459120BC6A7}"/>
            </a:ext>
          </a:extLst>
        </xdr:cNvPr>
        <xdr:cNvSpPr txBox="1"/>
      </xdr:nvSpPr>
      <xdr:spPr>
        <a:xfrm>
          <a:off x="4673600" y="1019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89" name="楕円 188">
          <a:extLst>
            <a:ext uri="{FF2B5EF4-FFF2-40B4-BE49-F238E27FC236}">
              <a16:creationId xmlns:a16="http://schemas.microsoft.com/office/drawing/2014/main" id="{03A4F693-1270-43AC-85F9-A932F1EC004E}"/>
            </a:ext>
          </a:extLst>
        </xdr:cNvPr>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61</xdr:row>
      <xdr:rowOff>22860</xdr:rowOff>
    </xdr:to>
    <xdr:cxnSp macro="">
      <xdr:nvCxnSpPr>
        <xdr:cNvPr id="190" name="直線コネクタ 189">
          <a:extLst>
            <a:ext uri="{FF2B5EF4-FFF2-40B4-BE49-F238E27FC236}">
              <a16:creationId xmlns:a16="http://schemas.microsoft.com/office/drawing/2014/main" id="{0A2A8CB9-05AB-414F-813F-B26563745F57}"/>
            </a:ext>
          </a:extLst>
        </xdr:cNvPr>
        <xdr:cNvCxnSpPr/>
      </xdr:nvCxnSpPr>
      <xdr:spPr>
        <a:xfrm flipV="1">
          <a:off x="3797300" y="1039640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91" name="楕円 190">
          <a:extLst>
            <a:ext uri="{FF2B5EF4-FFF2-40B4-BE49-F238E27FC236}">
              <a16:creationId xmlns:a16="http://schemas.microsoft.com/office/drawing/2014/main" id="{A7A7BBD3-3101-46D9-8219-C2AC5DA1337C}"/>
            </a:ext>
          </a:extLst>
        </xdr:cNvPr>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22860</xdr:rowOff>
    </xdr:to>
    <xdr:cxnSp macro="">
      <xdr:nvCxnSpPr>
        <xdr:cNvPr id="192" name="直線コネクタ 191">
          <a:extLst>
            <a:ext uri="{FF2B5EF4-FFF2-40B4-BE49-F238E27FC236}">
              <a16:creationId xmlns:a16="http://schemas.microsoft.com/office/drawing/2014/main" id="{CBDE21BA-1560-475F-A0E5-E441D378A073}"/>
            </a:ext>
          </a:extLst>
        </xdr:cNvPr>
        <xdr:cNvCxnSpPr/>
      </xdr:nvCxnSpPr>
      <xdr:spPr>
        <a:xfrm>
          <a:off x="2908300" y="104600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93" name="楕円 192">
          <a:extLst>
            <a:ext uri="{FF2B5EF4-FFF2-40B4-BE49-F238E27FC236}">
              <a16:creationId xmlns:a16="http://schemas.microsoft.com/office/drawing/2014/main" id="{1959D2D9-64A4-4E5B-A876-8D12F4654D24}"/>
            </a:ext>
          </a:extLst>
        </xdr:cNvPr>
        <xdr:cNvSpPr/>
      </xdr:nvSpPr>
      <xdr:spPr>
        <a:xfrm>
          <a:off x="1968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61</xdr:row>
      <xdr:rowOff>1633</xdr:rowOff>
    </xdr:to>
    <xdr:cxnSp macro="">
      <xdr:nvCxnSpPr>
        <xdr:cNvPr id="194" name="直線コネクタ 193">
          <a:extLst>
            <a:ext uri="{FF2B5EF4-FFF2-40B4-BE49-F238E27FC236}">
              <a16:creationId xmlns:a16="http://schemas.microsoft.com/office/drawing/2014/main" id="{AD37117D-0444-43D7-9707-E0C71BAE7FFF}"/>
            </a:ext>
          </a:extLst>
        </xdr:cNvPr>
        <xdr:cNvCxnSpPr/>
      </xdr:nvCxnSpPr>
      <xdr:spPr>
        <a:xfrm>
          <a:off x="2019300" y="104372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78196</xdr:rowOff>
    </xdr:from>
    <xdr:to>
      <xdr:col>6</xdr:col>
      <xdr:colOff>38100</xdr:colOff>
      <xdr:row>61</xdr:row>
      <xdr:rowOff>8346</xdr:rowOff>
    </xdr:to>
    <xdr:sp macro="" textlink="">
      <xdr:nvSpPr>
        <xdr:cNvPr id="195" name="楕円 194">
          <a:extLst>
            <a:ext uri="{FF2B5EF4-FFF2-40B4-BE49-F238E27FC236}">
              <a16:creationId xmlns:a16="http://schemas.microsoft.com/office/drawing/2014/main" id="{5AD92BF7-AF2B-4298-9CE6-F332DC88E879}"/>
            </a:ext>
          </a:extLst>
        </xdr:cNvPr>
        <xdr:cNvSpPr/>
      </xdr:nvSpPr>
      <xdr:spPr>
        <a:xfrm>
          <a:off x="1079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128996</xdr:rowOff>
    </xdr:from>
    <xdr:to>
      <xdr:col>10</xdr:col>
      <xdr:colOff>114300</xdr:colOff>
      <xdr:row>60</xdr:row>
      <xdr:rowOff>150223</xdr:rowOff>
    </xdr:to>
    <xdr:cxnSp macro="">
      <xdr:nvCxnSpPr>
        <xdr:cNvPr id="196" name="直線コネクタ 195">
          <a:extLst>
            <a:ext uri="{FF2B5EF4-FFF2-40B4-BE49-F238E27FC236}">
              <a16:creationId xmlns:a16="http://schemas.microsoft.com/office/drawing/2014/main" id="{89DEE7A4-1C14-4FBD-9850-408CB1E74154}"/>
            </a:ext>
          </a:extLst>
        </xdr:cNvPr>
        <xdr:cNvCxnSpPr/>
      </xdr:nvCxnSpPr>
      <xdr:spPr>
        <a:xfrm>
          <a:off x="1130300" y="104159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0E59E53-E150-456B-BC06-B4FA33E60CB1}"/>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BFA2B69-8988-41FA-938D-0479D9287ECB}"/>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31AE991-0687-43AA-A96F-5A4BBDF44486}"/>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2AAFC72-DD94-4840-9640-6431E0F5E2DE}"/>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9698515-46FF-43EC-B9BE-C532C1474766}"/>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A6327E9-32F4-4110-B0CC-B5B880D8FA0D}"/>
            </a:ext>
          </a:extLst>
        </xdr:cNvPr>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EC921EEF-1EFD-4652-9768-D26369E60704}"/>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170923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B39EF25-DA8D-4284-8D58-74620BB7B57B}"/>
            </a:ext>
          </a:extLst>
        </xdr:cNvPr>
        <xdr:cNvSpPr txBox="1"/>
      </xdr:nvSpPr>
      <xdr:spPr>
        <a:xfrm>
          <a:off x="927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F638A90-A75C-4B06-B4BD-807309DF4F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1E8DA80-C9B7-474B-9AD5-964C126F71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01F153C-41A2-4745-A3A1-D4F8AB56DE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C7F69D0-FFE0-4115-A4F9-2CB5EFBFFD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4CEC9BC-0C49-4AFB-BD96-F641E82B4E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E58A444-5095-4D78-80F9-8B6799D242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F4BB0B8-B4FF-4483-8CF0-034BA9AE546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FEE259D-E354-4404-BCFF-ED97980DB3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C0FC112-0250-4EEA-8659-93B4321409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01A541E-FD6F-4470-A3C4-52E6245094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9620662-CC28-499F-93C4-3532104A16C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FCFF5190-D99C-4D87-812C-6E2FF14E3FD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9DF355B-5F23-4CB2-9695-EE41A8EDEC3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4A137A6C-CDB0-41F8-8CA2-D0D559C364D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6D62412-CD82-49AC-8BE6-CD36AE60A68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132E422B-0FC5-4ECB-BF17-79FE9C8FC19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F3FA03D-663D-445E-B23D-4214B9F18C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BCC8400C-8000-427C-8FE3-E6B9F38D7DA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2500482-EE59-485A-805E-21F538026B7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6269AD1E-54B9-408F-B1F6-DE84E28979B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8803660-FC70-4FE8-BA00-47EE157EF10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EC6F216-6328-4A85-BB84-893814F6D3D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77EF5D5-6889-4671-874C-AE1E4650A0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E59D6A19-DF54-4E8C-B56F-85F457766EC4}"/>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58952941-8562-4672-A513-6FCE6A64A1CE}"/>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D7533500-43F3-4714-AEEE-31E0A938674A}"/>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2DBC20F5-866C-4988-9BB8-0EECBEC03FA1}"/>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D0E93C5E-0860-4505-A713-485B5BD13A0D}"/>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5B28F46D-D108-47AE-B339-1ED9FB24BAE2}"/>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6CFC1FC5-A9B3-4489-A19E-A3A5E795FCB8}"/>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4AB4E474-6CD1-4F90-A412-6BB0E4B7BE9F}"/>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F4311EDA-C0AB-465A-8448-0D387B0FDC78}"/>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270D2C0-8AC7-447E-8B19-8EAD602279D5}"/>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DA22C896-6BF6-477F-81EE-B8F4E88451C2}"/>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90C2D6F-6A29-475D-B6A0-73B22DC816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ED1F849-6C72-4E7D-9616-26794FCBACF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7CC8880-4C87-4F0D-95FC-66A3660BC9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A2FE522-254C-4EC5-98D4-D4EE71C82D9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DC5D8B0-1FE8-4AC1-98A9-A6F935404B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76333</xdr:rowOff>
    </xdr:from>
    <xdr:to>
      <xdr:col>55</xdr:col>
      <xdr:colOff>50800</xdr:colOff>
      <xdr:row>60</xdr:row>
      <xdr:rowOff>6483</xdr:rowOff>
    </xdr:to>
    <xdr:sp macro="" textlink="">
      <xdr:nvSpPr>
        <xdr:cNvPr id="244" name="楕円 243">
          <a:extLst>
            <a:ext uri="{FF2B5EF4-FFF2-40B4-BE49-F238E27FC236}">
              <a16:creationId xmlns:a16="http://schemas.microsoft.com/office/drawing/2014/main" id="{F564C5E3-5A99-415A-8A09-82A45CE477CC}"/>
            </a:ext>
          </a:extLst>
        </xdr:cNvPr>
        <xdr:cNvSpPr/>
      </xdr:nvSpPr>
      <xdr:spPr>
        <a:xfrm>
          <a:off x="10426700" y="101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99210</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17B2BC57-032C-429B-BA75-582112890EE4}"/>
            </a:ext>
          </a:extLst>
        </xdr:cNvPr>
        <xdr:cNvSpPr txBox="1"/>
      </xdr:nvSpPr>
      <xdr:spPr>
        <a:xfrm>
          <a:off x="10515600" y="100433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9562</xdr:rowOff>
    </xdr:from>
    <xdr:to>
      <xdr:col>50</xdr:col>
      <xdr:colOff>165100</xdr:colOff>
      <xdr:row>60</xdr:row>
      <xdr:rowOff>111162</xdr:rowOff>
    </xdr:to>
    <xdr:sp macro="" textlink="">
      <xdr:nvSpPr>
        <xdr:cNvPr id="246" name="楕円 245">
          <a:extLst>
            <a:ext uri="{FF2B5EF4-FFF2-40B4-BE49-F238E27FC236}">
              <a16:creationId xmlns:a16="http://schemas.microsoft.com/office/drawing/2014/main" id="{CCBA820F-78C0-4E19-9F62-6FE2D0AAAD6A}"/>
            </a:ext>
          </a:extLst>
        </xdr:cNvPr>
        <xdr:cNvSpPr/>
      </xdr:nvSpPr>
      <xdr:spPr>
        <a:xfrm>
          <a:off x="9588500" y="102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127133</xdr:rowOff>
    </xdr:from>
    <xdr:to>
      <xdr:col>55</xdr:col>
      <xdr:colOff>0</xdr:colOff>
      <xdr:row>60</xdr:row>
      <xdr:rowOff>60362</xdr:rowOff>
    </xdr:to>
    <xdr:cxnSp macro="">
      <xdr:nvCxnSpPr>
        <xdr:cNvPr id="247" name="直線コネクタ 246">
          <a:extLst>
            <a:ext uri="{FF2B5EF4-FFF2-40B4-BE49-F238E27FC236}">
              <a16:creationId xmlns:a16="http://schemas.microsoft.com/office/drawing/2014/main" id="{54D54B4E-0FE5-47CE-8FDE-834B45A23E6A}"/>
            </a:ext>
          </a:extLst>
        </xdr:cNvPr>
        <xdr:cNvCxnSpPr/>
      </xdr:nvCxnSpPr>
      <xdr:spPr>
        <a:xfrm flipV="1">
          <a:off x="9639300" y="10242683"/>
          <a:ext cx="838200" cy="10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25061</xdr:rowOff>
    </xdr:from>
    <xdr:to>
      <xdr:col>46</xdr:col>
      <xdr:colOff>38100</xdr:colOff>
      <xdr:row>60</xdr:row>
      <xdr:rowOff>126661</xdr:rowOff>
    </xdr:to>
    <xdr:sp macro="" textlink="">
      <xdr:nvSpPr>
        <xdr:cNvPr id="248" name="楕円 247">
          <a:extLst>
            <a:ext uri="{FF2B5EF4-FFF2-40B4-BE49-F238E27FC236}">
              <a16:creationId xmlns:a16="http://schemas.microsoft.com/office/drawing/2014/main" id="{7F3B97D4-B430-4B45-B382-ABD2C9D7BBA5}"/>
            </a:ext>
          </a:extLst>
        </xdr:cNvPr>
        <xdr:cNvSpPr/>
      </xdr:nvSpPr>
      <xdr:spPr>
        <a:xfrm>
          <a:off x="8699500" y="1031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60362</xdr:rowOff>
    </xdr:from>
    <xdr:to>
      <xdr:col>50</xdr:col>
      <xdr:colOff>114300</xdr:colOff>
      <xdr:row>60</xdr:row>
      <xdr:rowOff>75861</xdr:rowOff>
    </xdr:to>
    <xdr:cxnSp macro="">
      <xdr:nvCxnSpPr>
        <xdr:cNvPr id="249" name="直線コネクタ 248">
          <a:extLst>
            <a:ext uri="{FF2B5EF4-FFF2-40B4-BE49-F238E27FC236}">
              <a16:creationId xmlns:a16="http://schemas.microsoft.com/office/drawing/2014/main" id="{0F46B3D8-F125-4C1F-936B-672E89D748BD}"/>
            </a:ext>
          </a:extLst>
        </xdr:cNvPr>
        <xdr:cNvCxnSpPr/>
      </xdr:nvCxnSpPr>
      <xdr:spPr>
        <a:xfrm flipV="1">
          <a:off x="8750300" y="10347362"/>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38213</xdr:rowOff>
    </xdr:from>
    <xdr:to>
      <xdr:col>41</xdr:col>
      <xdr:colOff>101600</xdr:colOff>
      <xdr:row>60</xdr:row>
      <xdr:rowOff>139813</xdr:rowOff>
    </xdr:to>
    <xdr:sp macro="" textlink="">
      <xdr:nvSpPr>
        <xdr:cNvPr id="250" name="楕円 249">
          <a:extLst>
            <a:ext uri="{FF2B5EF4-FFF2-40B4-BE49-F238E27FC236}">
              <a16:creationId xmlns:a16="http://schemas.microsoft.com/office/drawing/2014/main" id="{E82016FA-8474-4B96-AA08-B998A4D04B83}"/>
            </a:ext>
          </a:extLst>
        </xdr:cNvPr>
        <xdr:cNvSpPr/>
      </xdr:nvSpPr>
      <xdr:spPr>
        <a:xfrm>
          <a:off x="7810500" y="103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75861</xdr:rowOff>
    </xdr:from>
    <xdr:to>
      <xdr:col>45</xdr:col>
      <xdr:colOff>177800</xdr:colOff>
      <xdr:row>60</xdr:row>
      <xdr:rowOff>89013</xdr:rowOff>
    </xdr:to>
    <xdr:cxnSp macro="">
      <xdr:nvCxnSpPr>
        <xdr:cNvPr id="251" name="直線コネクタ 250">
          <a:extLst>
            <a:ext uri="{FF2B5EF4-FFF2-40B4-BE49-F238E27FC236}">
              <a16:creationId xmlns:a16="http://schemas.microsoft.com/office/drawing/2014/main" id="{8708261C-724B-4220-AC91-B97B594A8690}"/>
            </a:ext>
          </a:extLst>
        </xdr:cNvPr>
        <xdr:cNvCxnSpPr/>
      </xdr:nvCxnSpPr>
      <xdr:spPr>
        <a:xfrm flipV="1">
          <a:off x="7861300" y="10362861"/>
          <a:ext cx="889000" cy="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45011</xdr:rowOff>
    </xdr:from>
    <xdr:to>
      <xdr:col>36</xdr:col>
      <xdr:colOff>165100</xdr:colOff>
      <xdr:row>60</xdr:row>
      <xdr:rowOff>146611</xdr:rowOff>
    </xdr:to>
    <xdr:sp macro="" textlink="">
      <xdr:nvSpPr>
        <xdr:cNvPr id="252" name="楕円 251">
          <a:extLst>
            <a:ext uri="{FF2B5EF4-FFF2-40B4-BE49-F238E27FC236}">
              <a16:creationId xmlns:a16="http://schemas.microsoft.com/office/drawing/2014/main" id="{B3ACE81D-18F6-4ABC-A907-9A18A596611A}"/>
            </a:ext>
          </a:extLst>
        </xdr:cNvPr>
        <xdr:cNvSpPr/>
      </xdr:nvSpPr>
      <xdr:spPr>
        <a:xfrm>
          <a:off x="6921500" y="103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89013</xdr:rowOff>
    </xdr:from>
    <xdr:to>
      <xdr:col>41</xdr:col>
      <xdr:colOff>50800</xdr:colOff>
      <xdr:row>60</xdr:row>
      <xdr:rowOff>95811</xdr:rowOff>
    </xdr:to>
    <xdr:cxnSp macro="">
      <xdr:nvCxnSpPr>
        <xdr:cNvPr id="253" name="直線コネクタ 252">
          <a:extLst>
            <a:ext uri="{FF2B5EF4-FFF2-40B4-BE49-F238E27FC236}">
              <a16:creationId xmlns:a16="http://schemas.microsoft.com/office/drawing/2014/main" id="{5EE45BB0-2DB1-4F5B-A3C2-0C4D661FF449}"/>
            </a:ext>
          </a:extLst>
        </xdr:cNvPr>
        <xdr:cNvCxnSpPr/>
      </xdr:nvCxnSpPr>
      <xdr:spPr>
        <a:xfrm flipV="1">
          <a:off x="6972300" y="10376013"/>
          <a:ext cx="889000" cy="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264AD45D-E5AA-4E26-8AF8-BE41425432EB}"/>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C1AD500-DD1B-4594-9B10-147064EA2C97}"/>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A972898-6905-4621-BB82-483B3C8FCA9F}"/>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87DDFE9-CC08-473C-8BF9-58B45B4C8651}"/>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127689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460680EE-00AE-4736-88DB-0082CBB58F8D}"/>
            </a:ext>
          </a:extLst>
        </xdr:cNvPr>
        <xdr:cNvSpPr txBox="1"/>
      </xdr:nvSpPr>
      <xdr:spPr>
        <a:xfrm>
          <a:off x="9327095" y="1007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143188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7F03E948-02FB-41D5-9489-A63E1C349775}"/>
            </a:ext>
          </a:extLst>
        </xdr:cNvPr>
        <xdr:cNvSpPr txBox="1"/>
      </xdr:nvSpPr>
      <xdr:spPr>
        <a:xfrm>
          <a:off x="8450795" y="1008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156340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10EC495C-532A-4A8C-8A59-8A355FDD28B3}"/>
            </a:ext>
          </a:extLst>
        </xdr:cNvPr>
        <xdr:cNvSpPr txBox="1"/>
      </xdr:nvSpPr>
      <xdr:spPr>
        <a:xfrm>
          <a:off x="7561795" y="1010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163138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3AF5F5D7-EF94-4E74-A1F0-BB21CB4CF091}"/>
            </a:ext>
          </a:extLst>
        </xdr:cNvPr>
        <xdr:cNvSpPr txBox="1"/>
      </xdr:nvSpPr>
      <xdr:spPr>
        <a:xfrm>
          <a:off x="6672795" y="1010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5D789F0-045E-43E2-9A16-5559B60541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1ACB3E5-D07D-440A-AE7E-C191F08459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47E4EC0-E85D-420E-901A-133C6DD2DE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2AE24C1-7EF2-4358-A360-3D6ADA9323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31D10BD-E47D-466B-9BAE-59CA81F1CE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B0C5ABB-A620-4851-88AF-7905BB6F5C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B0BDAF8-015F-4064-934C-8602FDF50BF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4CCD515-1513-489D-A442-F1A9E872C3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F1FC0AD-BDC1-4ADB-945E-9C1E414E6AD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65DF49A-B8D6-483B-AD68-C977E37C93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92AEA6C-62BD-4CC9-B32F-FCB5E3DC339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A877DE1-4652-49B1-9606-3DAED8912A7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D530D2A-5AE7-4396-9B67-89CAE8D386A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350F990-FBA8-4282-9D29-6983B45601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C602510-E3BF-4CD1-B46B-D661FFE52A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7C3AF34A-EF12-4EC7-88C3-2C9DBA97871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B858F7A5-3EA2-4E3C-B25F-7932B769EB2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9A66B956-2E14-4577-9272-0826B30844A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A8354326-8D07-4AE5-ACF6-344DF702051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5C92BD1E-6127-41A3-B6C2-B93E206BE01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F92CCA2-6B16-49AA-97A3-C86D07A2CD9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EA0895F-EC5E-4E48-8A6F-DB1D380111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26568C21-E83F-4D8A-9A59-E2ACF973562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5845B31B-36F0-4229-990B-B691C2C7CC2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117113F5-0EE1-4137-82B8-F40ADE68C87A}"/>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785E7FB0-15FB-4951-B7CE-40D638AA0DE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B98FE6C4-1274-455E-B8D4-338E750F0E9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631F337B-FE99-4BAC-9156-1F2B1F12C9AC}"/>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1F9AF089-1A44-4230-B692-10FF5FFC7EEA}"/>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8E1A1A86-5F19-42DC-804C-B59C1E27EDFD}"/>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CC74D5DB-5A91-4B3A-96CE-F7D43C2F36B8}"/>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AB742205-F0B1-405C-8883-3B5914D7D42A}"/>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18FDA0BF-40CF-4EF3-A805-EC4A2578D39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CB68CC4E-A1CE-4C95-8311-AACBB592947E}"/>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F0C8BF62-6040-4487-946F-D3ECDA5E8C9B}"/>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4D888AC-CB5D-4193-B2C0-96B7CDC0CD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D8763AD-8D83-44F1-A061-C1118BFC4A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FBBCE29-8917-421B-9344-7A2F7285EF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FC9E019-2DF7-4BF5-8EFE-50A11CC856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DEAD66-1668-4F39-9C94-61D8745088E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63500</xdr:rowOff>
    </xdr:from>
    <xdr:to>
      <xdr:col>24</xdr:col>
      <xdr:colOff>114300</xdr:colOff>
      <xdr:row>85</xdr:row>
      <xdr:rowOff>165100</xdr:rowOff>
    </xdr:to>
    <xdr:sp macro="" textlink="">
      <xdr:nvSpPr>
        <xdr:cNvPr id="302" name="楕円 301">
          <a:extLst>
            <a:ext uri="{FF2B5EF4-FFF2-40B4-BE49-F238E27FC236}">
              <a16:creationId xmlns:a16="http://schemas.microsoft.com/office/drawing/2014/main" id="{7FE24641-F6C9-4AEB-BD68-A549EFAC96AF}"/>
            </a:ext>
          </a:extLst>
        </xdr:cNvPr>
        <xdr:cNvSpPr/>
      </xdr:nvSpPr>
      <xdr:spPr>
        <a:xfrm>
          <a:off x="4584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41927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9200513A-B07A-4E23-A4D9-6CB4A16923C3}"/>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34925</xdr:rowOff>
    </xdr:from>
    <xdr:to>
      <xdr:col>20</xdr:col>
      <xdr:colOff>38100</xdr:colOff>
      <xdr:row>85</xdr:row>
      <xdr:rowOff>136525</xdr:rowOff>
    </xdr:to>
    <xdr:sp macro="" textlink="">
      <xdr:nvSpPr>
        <xdr:cNvPr id="304" name="楕円 303">
          <a:extLst>
            <a:ext uri="{FF2B5EF4-FFF2-40B4-BE49-F238E27FC236}">
              <a16:creationId xmlns:a16="http://schemas.microsoft.com/office/drawing/2014/main" id="{F9955DF5-35B3-4602-9EFD-BDA625AF63DB}"/>
            </a:ext>
          </a:extLst>
        </xdr:cNvPr>
        <xdr:cNvSpPr/>
      </xdr:nvSpPr>
      <xdr:spPr>
        <a:xfrm>
          <a:off x="3746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85725</xdr:rowOff>
    </xdr:from>
    <xdr:to>
      <xdr:col>24</xdr:col>
      <xdr:colOff>63500</xdr:colOff>
      <xdr:row>85</xdr:row>
      <xdr:rowOff>114300</xdr:rowOff>
    </xdr:to>
    <xdr:cxnSp macro="">
      <xdr:nvCxnSpPr>
        <xdr:cNvPr id="305" name="直線コネクタ 304">
          <a:extLst>
            <a:ext uri="{FF2B5EF4-FFF2-40B4-BE49-F238E27FC236}">
              <a16:creationId xmlns:a16="http://schemas.microsoft.com/office/drawing/2014/main" id="{9F3EA568-B4C9-4C50-B775-FBD21F060AEF}"/>
            </a:ext>
          </a:extLst>
        </xdr:cNvPr>
        <xdr:cNvCxnSpPr/>
      </xdr:nvCxnSpPr>
      <xdr:spPr>
        <a:xfrm>
          <a:off x="3797300" y="146589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2539</xdr:rowOff>
    </xdr:from>
    <xdr:to>
      <xdr:col>15</xdr:col>
      <xdr:colOff>101600</xdr:colOff>
      <xdr:row>85</xdr:row>
      <xdr:rowOff>104139</xdr:rowOff>
    </xdr:to>
    <xdr:sp macro="" textlink="">
      <xdr:nvSpPr>
        <xdr:cNvPr id="306" name="楕円 305">
          <a:extLst>
            <a:ext uri="{FF2B5EF4-FFF2-40B4-BE49-F238E27FC236}">
              <a16:creationId xmlns:a16="http://schemas.microsoft.com/office/drawing/2014/main" id="{04F52E78-1B48-4109-BD2C-7F8B3136D0E3}"/>
            </a:ext>
          </a:extLst>
        </xdr:cNvPr>
        <xdr:cNvSpPr/>
      </xdr:nvSpPr>
      <xdr:spPr>
        <a:xfrm>
          <a:off x="2857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53339</xdr:rowOff>
    </xdr:from>
    <xdr:to>
      <xdr:col>19</xdr:col>
      <xdr:colOff>177800</xdr:colOff>
      <xdr:row>85</xdr:row>
      <xdr:rowOff>85725</xdr:rowOff>
    </xdr:to>
    <xdr:cxnSp macro="">
      <xdr:nvCxnSpPr>
        <xdr:cNvPr id="307" name="直線コネクタ 306">
          <a:extLst>
            <a:ext uri="{FF2B5EF4-FFF2-40B4-BE49-F238E27FC236}">
              <a16:creationId xmlns:a16="http://schemas.microsoft.com/office/drawing/2014/main" id="{39CBB8B6-A454-466F-9A62-ED757501F8CC}"/>
            </a:ext>
          </a:extLst>
        </xdr:cNvPr>
        <xdr:cNvCxnSpPr/>
      </xdr:nvCxnSpPr>
      <xdr:spPr>
        <a:xfrm>
          <a:off x="2908300" y="146265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145414</xdr:rowOff>
    </xdr:from>
    <xdr:to>
      <xdr:col>10</xdr:col>
      <xdr:colOff>165100</xdr:colOff>
      <xdr:row>85</xdr:row>
      <xdr:rowOff>75564</xdr:rowOff>
    </xdr:to>
    <xdr:sp macro="" textlink="">
      <xdr:nvSpPr>
        <xdr:cNvPr id="308" name="楕円 307">
          <a:extLst>
            <a:ext uri="{FF2B5EF4-FFF2-40B4-BE49-F238E27FC236}">
              <a16:creationId xmlns:a16="http://schemas.microsoft.com/office/drawing/2014/main" id="{4D9FA199-B331-47A2-8D4C-102A71D7883B}"/>
            </a:ext>
          </a:extLst>
        </xdr:cNvPr>
        <xdr:cNvSpPr/>
      </xdr:nvSpPr>
      <xdr:spPr>
        <a:xfrm>
          <a:off x="1968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24764</xdr:rowOff>
    </xdr:from>
    <xdr:to>
      <xdr:col>15</xdr:col>
      <xdr:colOff>50800</xdr:colOff>
      <xdr:row>85</xdr:row>
      <xdr:rowOff>53339</xdr:rowOff>
    </xdr:to>
    <xdr:cxnSp macro="">
      <xdr:nvCxnSpPr>
        <xdr:cNvPr id="309" name="直線コネクタ 308">
          <a:extLst>
            <a:ext uri="{FF2B5EF4-FFF2-40B4-BE49-F238E27FC236}">
              <a16:creationId xmlns:a16="http://schemas.microsoft.com/office/drawing/2014/main" id="{0585B35B-7091-48F6-B46A-131886E9B469}"/>
            </a:ext>
          </a:extLst>
        </xdr:cNvPr>
        <xdr:cNvCxnSpPr/>
      </xdr:nvCxnSpPr>
      <xdr:spPr>
        <a:xfrm>
          <a:off x="2019300" y="145980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114936</xdr:rowOff>
    </xdr:from>
    <xdr:to>
      <xdr:col>6</xdr:col>
      <xdr:colOff>38100</xdr:colOff>
      <xdr:row>85</xdr:row>
      <xdr:rowOff>45086</xdr:rowOff>
    </xdr:to>
    <xdr:sp macro="" textlink="">
      <xdr:nvSpPr>
        <xdr:cNvPr id="310" name="楕円 309">
          <a:extLst>
            <a:ext uri="{FF2B5EF4-FFF2-40B4-BE49-F238E27FC236}">
              <a16:creationId xmlns:a16="http://schemas.microsoft.com/office/drawing/2014/main" id="{2B74F556-5B03-4AAD-97F0-E9B9D16A3A1D}"/>
            </a:ext>
          </a:extLst>
        </xdr:cNvPr>
        <xdr:cNvSpPr/>
      </xdr:nvSpPr>
      <xdr:spPr>
        <a:xfrm>
          <a:off x="1079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165736</xdr:rowOff>
    </xdr:from>
    <xdr:to>
      <xdr:col>10</xdr:col>
      <xdr:colOff>114300</xdr:colOff>
      <xdr:row>85</xdr:row>
      <xdr:rowOff>24764</xdr:rowOff>
    </xdr:to>
    <xdr:cxnSp macro="">
      <xdr:nvCxnSpPr>
        <xdr:cNvPr id="311" name="直線コネクタ 310">
          <a:extLst>
            <a:ext uri="{FF2B5EF4-FFF2-40B4-BE49-F238E27FC236}">
              <a16:creationId xmlns:a16="http://schemas.microsoft.com/office/drawing/2014/main" id="{72E1A9B0-8F27-4BDC-A745-07A60F3E30DE}"/>
            </a:ext>
          </a:extLst>
        </xdr:cNvPr>
        <xdr:cNvCxnSpPr/>
      </xdr:nvCxnSpPr>
      <xdr:spPr>
        <a:xfrm>
          <a:off x="1130300" y="14567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2B6A8EFF-F21B-4B47-9AB4-75337744C38D}"/>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BA8B5917-3691-47B4-B95B-75EB1DC59DB9}"/>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65EE70D8-32CF-4EE1-A6BC-3CA23E29A1D2}"/>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9E2ED1B0-BB38-4B5C-9B9A-2488147D1B0F}"/>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127652</xdr:rowOff>
    </xdr:from>
    <xdr:ext cx="405111" cy="259045"/>
    <xdr:sp macro="" textlink="">
      <xdr:nvSpPr>
        <xdr:cNvPr id="316" name="n_1mainValue【公営住宅】&#10;有形固定資産減価償却率">
          <a:extLst>
            <a:ext uri="{FF2B5EF4-FFF2-40B4-BE49-F238E27FC236}">
              <a16:creationId xmlns:a16="http://schemas.microsoft.com/office/drawing/2014/main" id="{3ADD6AD2-6D2E-43F2-B2E9-2AD1C11EDD96}"/>
            </a:ext>
          </a:extLst>
        </xdr:cNvPr>
        <xdr:cNvSpPr txBox="1"/>
      </xdr:nvSpPr>
      <xdr:spPr>
        <a:xfrm>
          <a:off x="3582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317" name="n_2mainValue【公営住宅】&#10;有形固定資産減価償却率">
          <a:extLst>
            <a:ext uri="{FF2B5EF4-FFF2-40B4-BE49-F238E27FC236}">
              <a16:creationId xmlns:a16="http://schemas.microsoft.com/office/drawing/2014/main" id="{6621A09E-DFCB-43BB-80F9-5FBE86D2553D}"/>
            </a:ext>
          </a:extLst>
        </xdr:cNvPr>
        <xdr:cNvSpPr txBox="1"/>
      </xdr:nvSpPr>
      <xdr:spPr>
        <a:xfrm>
          <a:off x="2705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66691</xdr:rowOff>
    </xdr:from>
    <xdr:ext cx="405111" cy="259045"/>
    <xdr:sp macro="" textlink="">
      <xdr:nvSpPr>
        <xdr:cNvPr id="318" name="n_3mainValue【公営住宅】&#10;有形固定資産減価償却率">
          <a:extLst>
            <a:ext uri="{FF2B5EF4-FFF2-40B4-BE49-F238E27FC236}">
              <a16:creationId xmlns:a16="http://schemas.microsoft.com/office/drawing/2014/main" id="{B6956BE3-4889-4ACB-A6A9-14468006624A}"/>
            </a:ext>
          </a:extLst>
        </xdr:cNvPr>
        <xdr:cNvSpPr txBox="1"/>
      </xdr:nvSpPr>
      <xdr:spPr>
        <a:xfrm>
          <a:off x="1816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36213</xdr:rowOff>
    </xdr:from>
    <xdr:ext cx="405111" cy="259045"/>
    <xdr:sp macro="" textlink="">
      <xdr:nvSpPr>
        <xdr:cNvPr id="319" name="n_4mainValue【公営住宅】&#10;有形固定資産減価償却率">
          <a:extLst>
            <a:ext uri="{FF2B5EF4-FFF2-40B4-BE49-F238E27FC236}">
              <a16:creationId xmlns:a16="http://schemas.microsoft.com/office/drawing/2014/main" id="{E89A261B-451B-4E80-8536-60396DFE6D2E}"/>
            </a:ext>
          </a:extLst>
        </xdr:cNvPr>
        <xdr:cNvSpPr txBox="1"/>
      </xdr:nvSpPr>
      <xdr:spPr>
        <a:xfrm>
          <a:off x="927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3917079-E0EE-4266-92E6-09EAFC5EAA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E4AAA2E-3D50-49A8-B9BF-DBB15D9CEE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3DB0C08-09EB-42EE-A87C-E5F83C1E27F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FE92287-AB39-499C-9D34-7B890DB550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B749046-19EC-404F-836E-B25C0244EC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134D79D6-E4BF-4558-93A8-76B5F4D27C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9D4AF58-8132-4301-83F0-FCB2F9FF47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5F18848-900B-4220-AD76-B43804AB82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F49885A-1C42-4A0C-811C-2D755CDEE7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BB59EBF-87CE-4464-8554-3CF667C9D2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895B4EE3-483D-4A7C-B150-852BFE56B86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5D0C003B-219F-4F5A-8CF1-53483209A4C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AAFD861-2BF5-4792-9B82-A6B57E5D56C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A2B384C3-B139-4A1A-8490-E4043CDADC7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3A8F67B2-CA3D-48DE-9FE2-4B3013DE1C1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A2550C68-4A59-4C9E-9120-2DCBEB0FEA3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BDA86A7E-3B9C-45FA-B1E1-CFE6E0283A3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E16025D0-62D7-45EA-BD94-96E032B1F12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242FA43F-4DBA-4CBF-B3DA-D02D93F05C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FBCD2325-AEE7-40F9-92FB-11BE046A6FC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93A1FD0-2278-4784-B8E3-AAC9A2689E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C52AD29E-9A01-4000-B896-7CC969DF91F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583A63CD-CE5D-47B1-8E74-07C09D960E87}"/>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4D40972E-7A23-4295-9820-D02BA6567A2C}"/>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F0C93BC4-3E20-4098-8AD4-62F3225334FF}"/>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4EE46C44-20F5-4BE5-A428-E4C14FFF9A17}"/>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C69DCA60-E63B-43C0-8BA0-05702477FB8F}"/>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CE9FD105-3107-4BA5-8407-6366FD6FDC25}"/>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D8BAAE2C-F420-4545-B469-04E28621D313}"/>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3BAEC736-B3FC-41A8-8427-BEE10634FAE3}"/>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1072C62C-5AA1-4202-865E-DCDCA4B211B9}"/>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7836A37E-5FAD-42B3-BA3C-EDBD7B7DDBFF}"/>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36A2156-9E12-41F6-8FDE-F80E45E3AC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35623DB-A22C-4930-A25E-957ED90588F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E183BA6-DE0C-4AC3-A90A-347F1A9B03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75DF8D4-EAA1-49FF-AB61-5A1E5F8A0DF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5F0B18F-50D9-49B9-95AB-E7FABCE84BE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81620</xdr:rowOff>
    </xdr:from>
    <xdr:to>
      <xdr:col>55</xdr:col>
      <xdr:colOff>50800</xdr:colOff>
      <xdr:row>86</xdr:row>
      <xdr:rowOff>11770</xdr:rowOff>
    </xdr:to>
    <xdr:sp macro="" textlink="">
      <xdr:nvSpPr>
        <xdr:cNvPr id="357" name="楕円 356">
          <a:extLst>
            <a:ext uri="{FF2B5EF4-FFF2-40B4-BE49-F238E27FC236}">
              <a16:creationId xmlns:a16="http://schemas.microsoft.com/office/drawing/2014/main" id="{B9D920CB-DC17-48A5-B5DA-9EF097EFD443}"/>
            </a:ext>
          </a:extLst>
        </xdr:cNvPr>
        <xdr:cNvSpPr/>
      </xdr:nvSpPr>
      <xdr:spPr>
        <a:xfrm>
          <a:off x="10426700" y="146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40997</xdr:rowOff>
    </xdr:from>
    <xdr:ext cx="469744" cy="259045"/>
    <xdr:sp macro="" textlink="">
      <xdr:nvSpPr>
        <xdr:cNvPr id="358" name="【公営住宅】&#10;一人当たり面積該当値テキスト">
          <a:extLst>
            <a:ext uri="{FF2B5EF4-FFF2-40B4-BE49-F238E27FC236}">
              <a16:creationId xmlns:a16="http://schemas.microsoft.com/office/drawing/2014/main" id="{C6B240A7-6AE0-4B0F-AFC8-0D0EF315BD1C}"/>
            </a:ext>
          </a:extLst>
        </xdr:cNvPr>
        <xdr:cNvSpPr txBox="1"/>
      </xdr:nvSpPr>
      <xdr:spPr>
        <a:xfrm>
          <a:off x="10515600" y="144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83677</xdr:rowOff>
    </xdr:from>
    <xdr:to>
      <xdr:col>50</xdr:col>
      <xdr:colOff>165100</xdr:colOff>
      <xdr:row>86</xdr:row>
      <xdr:rowOff>13827</xdr:rowOff>
    </xdr:to>
    <xdr:sp macro="" textlink="">
      <xdr:nvSpPr>
        <xdr:cNvPr id="359" name="楕円 358">
          <a:extLst>
            <a:ext uri="{FF2B5EF4-FFF2-40B4-BE49-F238E27FC236}">
              <a16:creationId xmlns:a16="http://schemas.microsoft.com/office/drawing/2014/main" id="{EAF86CBD-45FD-4D4B-B509-F8D9A22EEDDB}"/>
            </a:ext>
          </a:extLst>
        </xdr:cNvPr>
        <xdr:cNvSpPr/>
      </xdr:nvSpPr>
      <xdr:spPr>
        <a:xfrm>
          <a:off x="9588500" y="146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132420</xdr:rowOff>
    </xdr:from>
    <xdr:to>
      <xdr:col>55</xdr:col>
      <xdr:colOff>0</xdr:colOff>
      <xdr:row>85</xdr:row>
      <xdr:rowOff>134477</xdr:rowOff>
    </xdr:to>
    <xdr:cxnSp macro="">
      <xdr:nvCxnSpPr>
        <xdr:cNvPr id="360" name="直線コネクタ 359">
          <a:extLst>
            <a:ext uri="{FF2B5EF4-FFF2-40B4-BE49-F238E27FC236}">
              <a16:creationId xmlns:a16="http://schemas.microsoft.com/office/drawing/2014/main" id="{46E9CC0F-8004-4D5E-8475-439FCAB6D09D}"/>
            </a:ext>
          </a:extLst>
        </xdr:cNvPr>
        <xdr:cNvCxnSpPr/>
      </xdr:nvCxnSpPr>
      <xdr:spPr>
        <a:xfrm flipV="1">
          <a:off x="9639300" y="14705670"/>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90261</xdr:rowOff>
    </xdr:from>
    <xdr:to>
      <xdr:col>46</xdr:col>
      <xdr:colOff>38100</xdr:colOff>
      <xdr:row>86</xdr:row>
      <xdr:rowOff>20411</xdr:rowOff>
    </xdr:to>
    <xdr:sp macro="" textlink="">
      <xdr:nvSpPr>
        <xdr:cNvPr id="361" name="楕円 360">
          <a:extLst>
            <a:ext uri="{FF2B5EF4-FFF2-40B4-BE49-F238E27FC236}">
              <a16:creationId xmlns:a16="http://schemas.microsoft.com/office/drawing/2014/main" id="{41802EB2-0B55-4F2F-9D47-A064B36310A1}"/>
            </a:ext>
          </a:extLst>
        </xdr:cNvPr>
        <xdr:cNvSpPr/>
      </xdr:nvSpPr>
      <xdr:spPr>
        <a:xfrm>
          <a:off x="8699500" y="146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134477</xdr:rowOff>
    </xdr:from>
    <xdr:to>
      <xdr:col>50</xdr:col>
      <xdr:colOff>114300</xdr:colOff>
      <xdr:row>85</xdr:row>
      <xdr:rowOff>141061</xdr:rowOff>
    </xdr:to>
    <xdr:cxnSp macro="">
      <xdr:nvCxnSpPr>
        <xdr:cNvPr id="362" name="直線コネクタ 361">
          <a:extLst>
            <a:ext uri="{FF2B5EF4-FFF2-40B4-BE49-F238E27FC236}">
              <a16:creationId xmlns:a16="http://schemas.microsoft.com/office/drawing/2014/main" id="{FB7DBDDE-66E7-4B37-9AE2-9842CE8603C5}"/>
            </a:ext>
          </a:extLst>
        </xdr:cNvPr>
        <xdr:cNvCxnSpPr/>
      </xdr:nvCxnSpPr>
      <xdr:spPr>
        <a:xfrm flipV="1">
          <a:off x="8750300" y="14707727"/>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86558</xdr:rowOff>
    </xdr:from>
    <xdr:to>
      <xdr:col>41</xdr:col>
      <xdr:colOff>101600</xdr:colOff>
      <xdr:row>86</xdr:row>
      <xdr:rowOff>16708</xdr:rowOff>
    </xdr:to>
    <xdr:sp macro="" textlink="">
      <xdr:nvSpPr>
        <xdr:cNvPr id="363" name="楕円 362">
          <a:extLst>
            <a:ext uri="{FF2B5EF4-FFF2-40B4-BE49-F238E27FC236}">
              <a16:creationId xmlns:a16="http://schemas.microsoft.com/office/drawing/2014/main" id="{4EE87E7A-9EBD-499A-86FE-B55D015D0F7A}"/>
            </a:ext>
          </a:extLst>
        </xdr:cNvPr>
        <xdr:cNvSpPr/>
      </xdr:nvSpPr>
      <xdr:spPr>
        <a:xfrm>
          <a:off x="7810500" y="146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137358</xdr:rowOff>
    </xdr:from>
    <xdr:to>
      <xdr:col>45</xdr:col>
      <xdr:colOff>177800</xdr:colOff>
      <xdr:row>85</xdr:row>
      <xdr:rowOff>141061</xdr:rowOff>
    </xdr:to>
    <xdr:cxnSp macro="">
      <xdr:nvCxnSpPr>
        <xdr:cNvPr id="364" name="直線コネクタ 363">
          <a:extLst>
            <a:ext uri="{FF2B5EF4-FFF2-40B4-BE49-F238E27FC236}">
              <a16:creationId xmlns:a16="http://schemas.microsoft.com/office/drawing/2014/main" id="{1716AF4A-3EB9-403B-89AF-CC5E588FA51E}"/>
            </a:ext>
          </a:extLst>
        </xdr:cNvPr>
        <xdr:cNvCxnSpPr/>
      </xdr:nvCxnSpPr>
      <xdr:spPr>
        <a:xfrm>
          <a:off x="7861300" y="14710608"/>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87472</xdr:rowOff>
    </xdr:from>
    <xdr:to>
      <xdr:col>36</xdr:col>
      <xdr:colOff>165100</xdr:colOff>
      <xdr:row>86</xdr:row>
      <xdr:rowOff>17622</xdr:rowOff>
    </xdr:to>
    <xdr:sp macro="" textlink="">
      <xdr:nvSpPr>
        <xdr:cNvPr id="365" name="楕円 364">
          <a:extLst>
            <a:ext uri="{FF2B5EF4-FFF2-40B4-BE49-F238E27FC236}">
              <a16:creationId xmlns:a16="http://schemas.microsoft.com/office/drawing/2014/main" id="{6D2BA8A3-66D6-4285-857D-D8CE9BF0E0D8}"/>
            </a:ext>
          </a:extLst>
        </xdr:cNvPr>
        <xdr:cNvSpPr/>
      </xdr:nvSpPr>
      <xdr:spPr>
        <a:xfrm>
          <a:off x="6921500" y="146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137358</xdr:rowOff>
    </xdr:from>
    <xdr:to>
      <xdr:col>41</xdr:col>
      <xdr:colOff>50800</xdr:colOff>
      <xdr:row>85</xdr:row>
      <xdr:rowOff>138272</xdr:rowOff>
    </xdr:to>
    <xdr:cxnSp macro="">
      <xdr:nvCxnSpPr>
        <xdr:cNvPr id="366" name="直線コネクタ 365">
          <a:extLst>
            <a:ext uri="{FF2B5EF4-FFF2-40B4-BE49-F238E27FC236}">
              <a16:creationId xmlns:a16="http://schemas.microsoft.com/office/drawing/2014/main" id="{A63C4C0D-D62D-4343-8C75-E1D6E5AE7FF9}"/>
            </a:ext>
          </a:extLst>
        </xdr:cNvPr>
        <xdr:cNvCxnSpPr/>
      </xdr:nvCxnSpPr>
      <xdr:spPr>
        <a:xfrm flipV="1">
          <a:off x="6972300" y="1471060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27F022EC-9396-414F-AB26-2742CA7AAAB8}"/>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3560FF90-1233-44A4-A72E-EB14F1919872}"/>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558861AC-590C-4C7A-969A-B635A4432D03}"/>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F6E7B2BF-1B65-4E3D-9230-28B7E24E1F54}"/>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30354</xdr:rowOff>
    </xdr:from>
    <xdr:ext cx="469744" cy="259045"/>
    <xdr:sp macro="" textlink="">
      <xdr:nvSpPr>
        <xdr:cNvPr id="371" name="n_1mainValue【公営住宅】&#10;一人当たり面積">
          <a:extLst>
            <a:ext uri="{FF2B5EF4-FFF2-40B4-BE49-F238E27FC236}">
              <a16:creationId xmlns:a16="http://schemas.microsoft.com/office/drawing/2014/main" id="{E0C54AEB-5553-48E5-8FC6-D5E1731679E3}"/>
            </a:ext>
          </a:extLst>
        </xdr:cNvPr>
        <xdr:cNvSpPr txBox="1"/>
      </xdr:nvSpPr>
      <xdr:spPr>
        <a:xfrm>
          <a:off x="9391727" y="144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36938</xdr:rowOff>
    </xdr:from>
    <xdr:ext cx="469744" cy="259045"/>
    <xdr:sp macro="" textlink="">
      <xdr:nvSpPr>
        <xdr:cNvPr id="372" name="n_2mainValue【公営住宅】&#10;一人当たり面積">
          <a:extLst>
            <a:ext uri="{FF2B5EF4-FFF2-40B4-BE49-F238E27FC236}">
              <a16:creationId xmlns:a16="http://schemas.microsoft.com/office/drawing/2014/main" id="{1479C220-1C47-439E-ABEC-5B0ED1ADBF2E}"/>
            </a:ext>
          </a:extLst>
        </xdr:cNvPr>
        <xdr:cNvSpPr txBox="1"/>
      </xdr:nvSpPr>
      <xdr:spPr>
        <a:xfrm>
          <a:off x="8515427" y="1443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33235</xdr:rowOff>
    </xdr:from>
    <xdr:ext cx="469744" cy="259045"/>
    <xdr:sp macro="" textlink="">
      <xdr:nvSpPr>
        <xdr:cNvPr id="373" name="n_3mainValue【公営住宅】&#10;一人当たり面積">
          <a:extLst>
            <a:ext uri="{FF2B5EF4-FFF2-40B4-BE49-F238E27FC236}">
              <a16:creationId xmlns:a16="http://schemas.microsoft.com/office/drawing/2014/main" id="{C1B4071C-E7ED-4B42-AF1C-3F533B5E6E14}"/>
            </a:ext>
          </a:extLst>
        </xdr:cNvPr>
        <xdr:cNvSpPr txBox="1"/>
      </xdr:nvSpPr>
      <xdr:spPr>
        <a:xfrm>
          <a:off x="7626427" y="144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34149</xdr:rowOff>
    </xdr:from>
    <xdr:ext cx="469744" cy="259045"/>
    <xdr:sp macro="" textlink="">
      <xdr:nvSpPr>
        <xdr:cNvPr id="374" name="n_4mainValue【公営住宅】&#10;一人当たり面積">
          <a:extLst>
            <a:ext uri="{FF2B5EF4-FFF2-40B4-BE49-F238E27FC236}">
              <a16:creationId xmlns:a16="http://schemas.microsoft.com/office/drawing/2014/main" id="{0B67CED8-43D7-4F6A-8301-9EB31C77B6D7}"/>
            </a:ext>
          </a:extLst>
        </xdr:cNvPr>
        <xdr:cNvSpPr txBox="1"/>
      </xdr:nvSpPr>
      <xdr:spPr>
        <a:xfrm>
          <a:off x="6737427" y="1443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4C23DF25-8B13-458F-AEAC-9110179ADD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2B4ACE9-8B27-4D41-B184-AEDE5C5EA2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30C3887-5F63-49DD-B979-957FF95DA2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F34A0994-A74B-4ED4-91AF-3CCC1534B3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39546028-A504-4E81-80B1-7533BFE9D8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3D023BC3-93BA-45CC-B11A-4FE7942F990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8D732109-08F2-4935-8029-EA0A27C696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C7F9872F-332C-4834-B495-F47E6F4065D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C8C448A3-8EF9-4625-BB49-12B49951709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74BB5500-855B-4B96-A451-6A1353773E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5619C6BD-CF4D-4CBC-BDE0-4D0421C7CD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AF1CD7B-461D-47FA-B6D4-9BE905C1D8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F6063962-0FC2-4E94-8FF9-0CCF622D5C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EF67FA6B-4F90-49E8-ADE7-5C6CC02EF4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A10622C4-D1DE-4D4C-99F0-26B42FFBBD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327F5DC8-38C3-405E-9EBC-2D586D92536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6ECB675C-35C2-4E0E-9977-545FF70A47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47B20AD-E08C-4D78-B51E-4B76340A11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5A65F9DF-064C-4EB4-8361-B7E3CB548D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6266BB0-C2EE-4D9E-BB10-1AEBF0A696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F940DEF-B982-433B-A048-EBED2F973A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4699D96A-05E0-417C-AAF2-D450D239789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8A145ACE-F88E-4822-8233-612497FD886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CCA136D9-E800-4585-B58D-E258293C16E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1CDE259C-CF2F-4043-BC09-D58FF09308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608C9816-5B35-48FA-B7DE-3E72584092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43E8575C-CC5E-4DEC-AD8D-05838A2B02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2C06DF7A-DE51-4649-B125-EDDB242F6F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A4E0C9AF-9CE6-4DD4-9EE7-0D1ECFCC331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1D1DF462-79B2-4CA0-82EC-7A28570365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CA8CD7B1-9C25-4565-A80F-56B66F926C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1034E005-E82C-48D4-BC0C-3580080A23A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3BD1AB4B-A39D-48D8-B515-C0A002E206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AA15DFC3-8F9E-4E5F-9F27-C218819471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DC66E1FD-8E5D-46E1-A2E0-D4347BD705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649619D5-385B-4B84-92D3-276473735B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BEA0D3AA-18E7-4FDB-BEC5-3DFB9E95C0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5699CC31-3030-4044-BD29-5A390DADD1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F9C877FF-9289-472D-83C6-2AA5CFF1115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9D42A011-6086-474D-B025-D22FA27365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5848C41F-3293-4A7F-A495-2489660AB8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63A805F6-D3D5-456E-8869-6F41F1F2FF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44BC22E2-D5B0-403E-80C2-21851F819E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a:extLst>
            <a:ext uri="{FF2B5EF4-FFF2-40B4-BE49-F238E27FC236}">
              <a16:creationId xmlns:a16="http://schemas.microsoft.com/office/drawing/2014/main" id="{C5919292-547F-44E7-95FD-FD452595588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9" name="テキスト ボックス 418">
          <a:extLst>
            <a:ext uri="{FF2B5EF4-FFF2-40B4-BE49-F238E27FC236}">
              <a16:creationId xmlns:a16="http://schemas.microsoft.com/office/drawing/2014/main" id="{C64BA62A-519D-423F-81E7-1EAB9D4AB7C5}"/>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a:extLst>
            <a:ext uri="{FF2B5EF4-FFF2-40B4-BE49-F238E27FC236}">
              <a16:creationId xmlns:a16="http://schemas.microsoft.com/office/drawing/2014/main" id="{7E44B397-DC3A-43B2-BE95-2490738B4B6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1" name="テキスト ボックス 420">
          <a:extLst>
            <a:ext uri="{FF2B5EF4-FFF2-40B4-BE49-F238E27FC236}">
              <a16:creationId xmlns:a16="http://schemas.microsoft.com/office/drawing/2014/main" id="{97A77885-1771-47C0-BA7E-A5CB8D4BDE1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a:extLst>
            <a:ext uri="{FF2B5EF4-FFF2-40B4-BE49-F238E27FC236}">
              <a16:creationId xmlns:a16="http://schemas.microsoft.com/office/drawing/2014/main" id="{187F5AB8-40E7-46C1-8498-DB63AD53A93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3" name="テキスト ボックス 422">
          <a:extLst>
            <a:ext uri="{FF2B5EF4-FFF2-40B4-BE49-F238E27FC236}">
              <a16:creationId xmlns:a16="http://schemas.microsoft.com/office/drawing/2014/main" id="{9BC92844-AC19-4A52-ADDC-0E2BA4D9B12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a:extLst>
            <a:ext uri="{FF2B5EF4-FFF2-40B4-BE49-F238E27FC236}">
              <a16:creationId xmlns:a16="http://schemas.microsoft.com/office/drawing/2014/main" id="{338401AC-B198-46CD-A4F4-4AE65470036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5" name="テキスト ボックス 424">
          <a:extLst>
            <a:ext uri="{FF2B5EF4-FFF2-40B4-BE49-F238E27FC236}">
              <a16:creationId xmlns:a16="http://schemas.microsoft.com/office/drawing/2014/main" id="{1155AC7F-F449-4E8B-8D4F-E0690456FA3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02400FAC-38B2-4371-8299-E6836C59F40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a:extLst>
            <a:ext uri="{FF2B5EF4-FFF2-40B4-BE49-F238E27FC236}">
              <a16:creationId xmlns:a16="http://schemas.microsoft.com/office/drawing/2014/main" id="{17E34C91-DACC-4528-86E1-E09977FE6C7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a:extLst>
            <a:ext uri="{FF2B5EF4-FFF2-40B4-BE49-F238E27FC236}">
              <a16:creationId xmlns:a16="http://schemas.microsoft.com/office/drawing/2014/main" id="{0CF06C60-A674-49E0-9D89-E1F148B919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9" name="直線コネクタ 428">
          <a:extLst>
            <a:ext uri="{FF2B5EF4-FFF2-40B4-BE49-F238E27FC236}">
              <a16:creationId xmlns:a16="http://schemas.microsoft.com/office/drawing/2014/main" id="{B5B0AAB0-A7D2-442F-AA14-FE68FDFE1954}"/>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30" name="【学校施設】&#10;有形固定資産減価償却率最小値テキスト">
          <a:extLst>
            <a:ext uri="{FF2B5EF4-FFF2-40B4-BE49-F238E27FC236}">
              <a16:creationId xmlns:a16="http://schemas.microsoft.com/office/drawing/2014/main" id="{E7626282-9EEE-4590-80EE-F6C2EBB8D76D}"/>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1" name="直線コネクタ 430">
          <a:extLst>
            <a:ext uri="{FF2B5EF4-FFF2-40B4-BE49-F238E27FC236}">
              <a16:creationId xmlns:a16="http://schemas.microsoft.com/office/drawing/2014/main" id="{4FB66E5F-DC43-4D23-A117-E5832FD0E4CC}"/>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32" name="【学校施設】&#10;有形固定資産減価償却率最大値テキスト">
          <a:extLst>
            <a:ext uri="{FF2B5EF4-FFF2-40B4-BE49-F238E27FC236}">
              <a16:creationId xmlns:a16="http://schemas.microsoft.com/office/drawing/2014/main" id="{1B4247AF-DC98-4F22-B326-3E63D168848E}"/>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33" name="直線コネクタ 432">
          <a:extLst>
            <a:ext uri="{FF2B5EF4-FFF2-40B4-BE49-F238E27FC236}">
              <a16:creationId xmlns:a16="http://schemas.microsoft.com/office/drawing/2014/main" id="{20E4A6A3-2928-4916-A972-E0377FBEBA1A}"/>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434" name="【学校施設】&#10;有形固定資産減価償却率平均値テキスト">
          <a:extLst>
            <a:ext uri="{FF2B5EF4-FFF2-40B4-BE49-F238E27FC236}">
              <a16:creationId xmlns:a16="http://schemas.microsoft.com/office/drawing/2014/main" id="{1687440E-D79F-435D-AAB5-1B3203F20855}"/>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35" name="フローチャート: 判断 434">
          <a:extLst>
            <a:ext uri="{FF2B5EF4-FFF2-40B4-BE49-F238E27FC236}">
              <a16:creationId xmlns:a16="http://schemas.microsoft.com/office/drawing/2014/main" id="{EA12B649-604D-43BF-8D55-6A483675FE7F}"/>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36" name="フローチャート: 判断 435">
          <a:extLst>
            <a:ext uri="{FF2B5EF4-FFF2-40B4-BE49-F238E27FC236}">
              <a16:creationId xmlns:a16="http://schemas.microsoft.com/office/drawing/2014/main" id="{E4B48089-1136-4A3F-9B99-3AB4851B1B1F}"/>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37" name="フローチャート: 判断 436">
          <a:extLst>
            <a:ext uri="{FF2B5EF4-FFF2-40B4-BE49-F238E27FC236}">
              <a16:creationId xmlns:a16="http://schemas.microsoft.com/office/drawing/2014/main" id="{48FE5B04-25CA-47B0-A35D-270C8EFB6C8E}"/>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38" name="フローチャート: 判断 437">
          <a:extLst>
            <a:ext uri="{FF2B5EF4-FFF2-40B4-BE49-F238E27FC236}">
              <a16:creationId xmlns:a16="http://schemas.microsoft.com/office/drawing/2014/main" id="{D30C66B6-D4E3-41EB-9291-782A1BA389D8}"/>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39" name="フローチャート: 判断 438">
          <a:extLst>
            <a:ext uri="{FF2B5EF4-FFF2-40B4-BE49-F238E27FC236}">
              <a16:creationId xmlns:a16="http://schemas.microsoft.com/office/drawing/2014/main" id="{17863FF3-FA21-4FB2-800B-80491DA6557F}"/>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BBB4760C-C8E9-4133-A5C7-BADF4F1D40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955E11E5-0BEC-4AA3-9EDB-1429CE05D3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B713AB43-685D-4B97-A3E2-A217D99967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75E6FB97-F1B9-4712-B821-4D21153AAE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20F1C61B-5708-4D0B-8305-41F77BE1A1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102362</xdr:rowOff>
    </xdr:from>
    <xdr:to>
      <xdr:col>85</xdr:col>
      <xdr:colOff>177800</xdr:colOff>
      <xdr:row>61</xdr:row>
      <xdr:rowOff>32512</xdr:rowOff>
    </xdr:to>
    <xdr:sp macro="" textlink="">
      <xdr:nvSpPr>
        <xdr:cNvPr id="445" name="楕円 444">
          <a:extLst>
            <a:ext uri="{FF2B5EF4-FFF2-40B4-BE49-F238E27FC236}">
              <a16:creationId xmlns:a16="http://schemas.microsoft.com/office/drawing/2014/main" id="{B9598529-7C66-4945-BB18-58BCA5CFAD6A}"/>
            </a:ext>
          </a:extLst>
        </xdr:cNvPr>
        <xdr:cNvSpPr/>
      </xdr:nvSpPr>
      <xdr:spPr>
        <a:xfrm>
          <a:off x="162687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80789</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CD730C59-FEAA-4E34-81E4-EC52A1176643}"/>
            </a:ext>
          </a:extLst>
        </xdr:cNvPr>
        <xdr:cNvSpPr txBox="1"/>
      </xdr:nvSpPr>
      <xdr:spPr>
        <a:xfrm>
          <a:off x="16357600"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65786</xdr:rowOff>
    </xdr:from>
    <xdr:to>
      <xdr:col>81</xdr:col>
      <xdr:colOff>101600</xdr:colOff>
      <xdr:row>60</xdr:row>
      <xdr:rowOff>167386</xdr:rowOff>
    </xdr:to>
    <xdr:sp macro="" textlink="">
      <xdr:nvSpPr>
        <xdr:cNvPr id="447" name="楕円 446">
          <a:extLst>
            <a:ext uri="{FF2B5EF4-FFF2-40B4-BE49-F238E27FC236}">
              <a16:creationId xmlns:a16="http://schemas.microsoft.com/office/drawing/2014/main" id="{5892D354-9F08-4246-B9CC-A63CBD2EE17C}"/>
            </a:ext>
          </a:extLst>
        </xdr:cNvPr>
        <xdr:cNvSpPr/>
      </xdr:nvSpPr>
      <xdr:spPr>
        <a:xfrm>
          <a:off x="15430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116586</xdr:rowOff>
    </xdr:from>
    <xdr:to>
      <xdr:col>85</xdr:col>
      <xdr:colOff>127000</xdr:colOff>
      <xdr:row>60</xdr:row>
      <xdr:rowOff>153162</xdr:rowOff>
    </xdr:to>
    <xdr:cxnSp macro="">
      <xdr:nvCxnSpPr>
        <xdr:cNvPr id="448" name="直線コネクタ 447">
          <a:extLst>
            <a:ext uri="{FF2B5EF4-FFF2-40B4-BE49-F238E27FC236}">
              <a16:creationId xmlns:a16="http://schemas.microsoft.com/office/drawing/2014/main" id="{1F1D44CF-9A24-4234-B492-D419BD300EB8}"/>
            </a:ext>
          </a:extLst>
        </xdr:cNvPr>
        <xdr:cNvCxnSpPr/>
      </xdr:nvCxnSpPr>
      <xdr:spPr>
        <a:xfrm>
          <a:off x="15481300" y="1040358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159512</xdr:rowOff>
    </xdr:from>
    <xdr:to>
      <xdr:col>76</xdr:col>
      <xdr:colOff>165100</xdr:colOff>
      <xdr:row>60</xdr:row>
      <xdr:rowOff>89662</xdr:rowOff>
    </xdr:to>
    <xdr:sp macro="" textlink="">
      <xdr:nvSpPr>
        <xdr:cNvPr id="449" name="楕円 448">
          <a:extLst>
            <a:ext uri="{FF2B5EF4-FFF2-40B4-BE49-F238E27FC236}">
              <a16:creationId xmlns:a16="http://schemas.microsoft.com/office/drawing/2014/main" id="{BA74FFF6-5404-4326-BB80-119824406030}"/>
            </a:ext>
          </a:extLst>
        </xdr:cNvPr>
        <xdr:cNvSpPr/>
      </xdr:nvSpPr>
      <xdr:spPr>
        <a:xfrm>
          <a:off x="14541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38862</xdr:rowOff>
    </xdr:from>
    <xdr:to>
      <xdr:col>81</xdr:col>
      <xdr:colOff>50800</xdr:colOff>
      <xdr:row>60</xdr:row>
      <xdr:rowOff>116586</xdr:rowOff>
    </xdr:to>
    <xdr:cxnSp macro="">
      <xdr:nvCxnSpPr>
        <xdr:cNvPr id="450" name="直線コネクタ 449">
          <a:extLst>
            <a:ext uri="{FF2B5EF4-FFF2-40B4-BE49-F238E27FC236}">
              <a16:creationId xmlns:a16="http://schemas.microsoft.com/office/drawing/2014/main" id="{2B9045B3-8709-4C89-87DE-59D405036460}"/>
            </a:ext>
          </a:extLst>
        </xdr:cNvPr>
        <xdr:cNvCxnSpPr/>
      </xdr:nvCxnSpPr>
      <xdr:spPr>
        <a:xfrm>
          <a:off x="14592300" y="1032586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451" name="楕円 450">
          <a:extLst>
            <a:ext uri="{FF2B5EF4-FFF2-40B4-BE49-F238E27FC236}">
              <a16:creationId xmlns:a16="http://schemas.microsoft.com/office/drawing/2014/main" id="{CB2CFDFC-55DA-4477-BFCF-AB16D928B7AF}"/>
            </a:ext>
          </a:extLst>
        </xdr:cNvPr>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38862</xdr:rowOff>
    </xdr:from>
    <xdr:to>
      <xdr:col>76</xdr:col>
      <xdr:colOff>114300</xdr:colOff>
      <xdr:row>60</xdr:row>
      <xdr:rowOff>80010</xdr:rowOff>
    </xdr:to>
    <xdr:cxnSp macro="">
      <xdr:nvCxnSpPr>
        <xdr:cNvPr id="452" name="直線コネクタ 451">
          <a:extLst>
            <a:ext uri="{FF2B5EF4-FFF2-40B4-BE49-F238E27FC236}">
              <a16:creationId xmlns:a16="http://schemas.microsoft.com/office/drawing/2014/main" id="{79B40476-3187-4109-A10F-69275B5DCA9D}"/>
            </a:ext>
          </a:extLst>
        </xdr:cNvPr>
        <xdr:cNvCxnSpPr/>
      </xdr:nvCxnSpPr>
      <xdr:spPr>
        <a:xfrm flipV="1">
          <a:off x="13703300" y="103258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453" name="楕円 452">
          <a:extLst>
            <a:ext uri="{FF2B5EF4-FFF2-40B4-BE49-F238E27FC236}">
              <a16:creationId xmlns:a16="http://schemas.microsoft.com/office/drawing/2014/main" id="{A0B966B7-B441-4BE2-9A55-51209DA51929}"/>
            </a:ext>
          </a:extLst>
        </xdr:cNvPr>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80010</xdr:rowOff>
    </xdr:to>
    <xdr:cxnSp macro="">
      <xdr:nvCxnSpPr>
        <xdr:cNvPr id="454" name="直線コネクタ 453">
          <a:extLst>
            <a:ext uri="{FF2B5EF4-FFF2-40B4-BE49-F238E27FC236}">
              <a16:creationId xmlns:a16="http://schemas.microsoft.com/office/drawing/2014/main" id="{03166096-712C-41C5-A28D-C3C0110B4965}"/>
            </a:ext>
          </a:extLst>
        </xdr:cNvPr>
        <xdr:cNvCxnSpPr/>
      </xdr:nvCxnSpPr>
      <xdr:spPr>
        <a:xfrm>
          <a:off x="12814300" y="10321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455" name="n_1aveValue【学校施設】&#10;有形固定資産減価償却率">
          <a:extLst>
            <a:ext uri="{FF2B5EF4-FFF2-40B4-BE49-F238E27FC236}">
              <a16:creationId xmlns:a16="http://schemas.microsoft.com/office/drawing/2014/main" id="{CF705F3F-1250-47CC-87C6-0D8AC9050F39}"/>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456" name="n_2aveValue【学校施設】&#10;有形固定資産減価償却率">
          <a:extLst>
            <a:ext uri="{FF2B5EF4-FFF2-40B4-BE49-F238E27FC236}">
              <a16:creationId xmlns:a16="http://schemas.microsoft.com/office/drawing/2014/main" id="{011C5192-AD28-4453-8507-E88C2D4AB989}"/>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457" name="n_3aveValue【学校施設】&#10;有形固定資産減価償却率">
          <a:extLst>
            <a:ext uri="{FF2B5EF4-FFF2-40B4-BE49-F238E27FC236}">
              <a16:creationId xmlns:a16="http://schemas.microsoft.com/office/drawing/2014/main" id="{2594E0A9-5609-4EC0-BC11-D8A9EE1D7B4D}"/>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458" name="n_4aveValue【学校施設】&#10;有形固定資産減価償却率">
          <a:extLst>
            <a:ext uri="{FF2B5EF4-FFF2-40B4-BE49-F238E27FC236}">
              <a16:creationId xmlns:a16="http://schemas.microsoft.com/office/drawing/2014/main" id="{EDDBC51B-649E-4806-BD9D-84222D4D95A1}"/>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158513</xdr:rowOff>
    </xdr:from>
    <xdr:ext cx="405111" cy="259045"/>
    <xdr:sp macro="" textlink="">
      <xdr:nvSpPr>
        <xdr:cNvPr id="459" name="n_1mainValue【学校施設】&#10;有形固定資産減価償却率">
          <a:extLst>
            <a:ext uri="{FF2B5EF4-FFF2-40B4-BE49-F238E27FC236}">
              <a16:creationId xmlns:a16="http://schemas.microsoft.com/office/drawing/2014/main" id="{B04F7A69-C0C0-4958-9376-9D9622C3D518}"/>
            </a:ext>
          </a:extLst>
        </xdr:cNvPr>
        <xdr:cNvSpPr txBox="1"/>
      </xdr:nvSpPr>
      <xdr:spPr>
        <a:xfrm>
          <a:off x="15266044"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80789</xdr:rowOff>
    </xdr:from>
    <xdr:ext cx="405111" cy="259045"/>
    <xdr:sp macro="" textlink="">
      <xdr:nvSpPr>
        <xdr:cNvPr id="460" name="n_2mainValue【学校施設】&#10;有形固定資産減価償却率">
          <a:extLst>
            <a:ext uri="{FF2B5EF4-FFF2-40B4-BE49-F238E27FC236}">
              <a16:creationId xmlns:a16="http://schemas.microsoft.com/office/drawing/2014/main" id="{36EA8D16-4965-4094-819E-510453796ABA}"/>
            </a:ext>
          </a:extLst>
        </xdr:cNvPr>
        <xdr:cNvSpPr txBox="1"/>
      </xdr:nvSpPr>
      <xdr:spPr>
        <a:xfrm>
          <a:off x="14389744"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461" name="n_3mainValue【学校施設】&#10;有形固定資産減価償却率">
          <a:extLst>
            <a:ext uri="{FF2B5EF4-FFF2-40B4-BE49-F238E27FC236}">
              <a16:creationId xmlns:a16="http://schemas.microsoft.com/office/drawing/2014/main" id="{2CF93D64-E7D1-49C1-A03E-8426B0F2BA97}"/>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462" name="n_4mainValue【学校施設】&#10;有形固定資産減価償却率">
          <a:extLst>
            <a:ext uri="{FF2B5EF4-FFF2-40B4-BE49-F238E27FC236}">
              <a16:creationId xmlns:a16="http://schemas.microsoft.com/office/drawing/2014/main" id="{D51DF6A7-B868-4D00-A7A3-CA779784DCFF}"/>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A9B82AEF-A0CD-4F5F-8F8A-5E582CFABA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D5133C0A-7F74-4ACF-BB8F-933BD54B31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6FD9B591-998A-4512-966F-A196C74723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DF183882-CD13-459B-A719-D63EEA8F80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C5116A1B-5E61-4354-8CA5-ABF22FECEF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B4614A87-AFAA-48C2-A106-74D76BCF1C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D7E71E80-AEC2-4081-86F1-77EF79CC85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35BE9283-4ECA-40CF-9C0F-2793D94028A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63DC99B3-E6D1-4AAE-9A8F-4DC340FC2CB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26F88F46-C596-4FB5-93D2-6D0B9E756C2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a:extLst>
            <a:ext uri="{FF2B5EF4-FFF2-40B4-BE49-F238E27FC236}">
              <a16:creationId xmlns:a16="http://schemas.microsoft.com/office/drawing/2014/main" id="{8AF7C415-FF1E-48B6-B246-BF8015D0839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B34C63D9-708D-4BA2-8369-57EAA3EF0DA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a:extLst>
            <a:ext uri="{FF2B5EF4-FFF2-40B4-BE49-F238E27FC236}">
              <a16:creationId xmlns:a16="http://schemas.microsoft.com/office/drawing/2014/main" id="{6119B0A4-0AB3-43D4-8583-7C7548CE46F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a:extLst>
            <a:ext uri="{FF2B5EF4-FFF2-40B4-BE49-F238E27FC236}">
              <a16:creationId xmlns:a16="http://schemas.microsoft.com/office/drawing/2014/main" id="{079E30BE-48C6-4F75-AB79-20DF8C19194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a:extLst>
            <a:ext uri="{FF2B5EF4-FFF2-40B4-BE49-F238E27FC236}">
              <a16:creationId xmlns:a16="http://schemas.microsoft.com/office/drawing/2014/main" id="{201D763E-DF86-4493-B96A-AAA82C9C702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a:extLst>
            <a:ext uri="{FF2B5EF4-FFF2-40B4-BE49-F238E27FC236}">
              <a16:creationId xmlns:a16="http://schemas.microsoft.com/office/drawing/2014/main" id="{9D33269D-8778-4031-8D5E-4F160A774B8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a:extLst>
            <a:ext uri="{FF2B5EF4-FFF2-40B4-BE49-F238E27FC236}">
              <a16:creationId xmlns:a16="http://schemas.microsoft.com/office/drawing/2014/main" id="{4933000C-288A-4EAC-A09F-FD22A098BEE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a:extLst>
            <a:ext uri="{FF2B5EF4-FFF2-40B4-BE49-F238E27FC236}">
              <a16:creationId xmlns:a16="http://schemas.microsoft.com/office/drawing/2014/main" id="{39373CF2-3D40-465E-A4CA-02F77289EA0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a:extLst>
            <a:ext uri="{FF2B5EF4-FFF2-40B4-BE49-F238E27FC236}">
              <a16:creationId xmlns:a16="http://schemas.microsoft.com/office/drawing/2014/main" id="{5AE8B398-EBAD-48E1-9E84-EC72AE799A1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a:extLst>
            <a:ext uri="{FF2B5EF4-FFF2-40B4-BE49-F238E27FC236}">
              <a16:creationId xmlns:a16="http://schemas.microsoft.com/office/drawing/2014/main" id="{ADEA6EBA-6EF4-45B7-82FB-6C59E9404D7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a:extLst>
            <a:ext uri="{FF2B5EF4-FFF2-40B4-BE49-F238E27FC236}">
              <a16:creationId xmlns:a16="http://schemas.microsoft.com/office/drawing/2014/main" id="{1269C63A-614C-429B-8196-1B990B79A34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4" name="テキスト ボックス 483">
          <a:extLst>
            <a:ext uri="{FF2B5EF4-FFF2-40B4-BE49-F238E27FC236}">
              <a16:creationId xmlns:a16="http://schemas.microsoft.com/office/drawing/2014/main" id="{47492136-A616-46DD-BA53-8259C6AEFB1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E0BA6973-E22C-482E-96C5-EAE1EE0258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a:extLst>
            <a:ext uri="{FF2B5EF4-FFF2-40B4-BE49-F238E27FC236}">
              <a16:creationId xmlns:a16="http://schemas.microsoft.com/office/drawing/2014/main" id="{F795C463-F2C2-43A0-A11F-B8F3B61B151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id="{238E891A-516E-48BB-9A64-8FC11CB05A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88" name="直線コネクタ 487">
          <a:extLst>
            <a:ext uri="{FF2B5EF4-FFF2-40B4-BE49-F238E27FC236}">
              <a16:creationId xmlns:a16="http://schemas.microsoft.com/office/drawing/2014/main" id="{963363FD-0F58-4894-BA12-5C70D8930C5F}"/>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489" name="【学校施設】&#10;一人当たり面積最小値テキスト">
          <a:extLst>
            <a:ext uri="{FF2B5EF4-FFF2-40B4-BE49-F238E27FC236}">
              <a16:creationId xmlns:a16="http://schemas.microsoft.com/office/drawing/2014/main" id="{913A189D-7627-491A-B105-1FB3A4AE2B9A}"/>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90" name="直線コネクタ 489">
          <a:extLst>
            <a:ext uri="{FF2B5EF4-FFF2-40B4-BE49-F238E27FC236}">
              <a16:creationId xmlns:a16="http://schemas.microsoft.com/office/drawing/2014/main" id="{09F52857-99CB-4A72-BA88-C36B87AAA993}"/>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491" name="【学校施設】&#10;一人当たり面積最大値テキスト">
          <a:extLst>
            <a:ext uri="{FF2B5EF4-FFF2-40B4-BE49-F238E27FC236}">
              <a16:creationId xmlns:a16="http://schemas.microsoft.com/office/drawing/2014/main" id="{05F68FD4-A516-4CA7-AAFC-C1128967BCA3}"/>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92" name="直線コネクタ 491">
          <a:extLst>
            <a:ext uri="{FF2B5EF4-FFF2-40B4-BE49-F238E27FC236}">
              <a16:creationId xmlns:a16="http://schemas.microsoft.com/office/drawing/2014/main" id="{F0A0B4C3-EE9C-4AA3-A3DA-31A996569276}"/>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493" name="【学校施設】&#10;一人当たり面積平均値テキスト">
          <a:extLst>
            <a:ext uri="{FF2B5EF4-FFF2-40B4-BE49-F238E27FC236}">
              <a16:creationId xmlns:a16="http://schemas.microsoft.com/office/drawing/2014/main" id="{A38F7FEF-D06E-411D-A308-65CA8414A424}"/>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494" name="フローチャート: 判断 493">
          <a:extLst>
            <a:ext uri="{FF2B5EF4-FFF2-40B4-BE49-F238E27FC236}">
              <a16:creationId xmlns:a16="http://schemas.microsoft.com/office/drawing/2014/main" id="{395198B2-4AB2-455C-96E7-45E7960F0234}"/>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495" name="フローチャート: 判断 494">
          <a:extLst>
            <a:ext uri="{FF2B5EF4-FFF2-40B4-BE49-F238E27FC236}">
              <a16:creationId xmlns:a16="http://schemas.microsoft.com/office/drawing/2014/main" id="{5501A3A2-BF09-41DD-90CC-C531CBEEE296}"/>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496" name="フローチャート: 判断 495">
          <a:extLst>
            <a:ext uri="{FF2B5EF4-FFF2-40B4-BE49-F238E27FC236}">
              <a16:creationId xmlns:a16="http://schemas.microsoft.com/office/drawing/2014/main" id="{BC1C2A08-7A15-4BE2-A12D-C9E4B1EE1A5C}"/>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497" name="フローチャート: 判断 496">
          <a:extLst>
            <a:ext uri="{FF2B5EF4-FFF2-40B4-BE49-F238E27FC236}">
              <a16:creationId xmlns:a16="http://schemas.microsoft.com/office/drawing/2014/main" id="{0BA8AD74-5D34-4A22-8EFD-5BC4A07CBADC}"/>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498" name="フローチャート: 判断 497">
          <a:extLst>
            <a:ext uri="{FF2B5EF4-FFF2-40B4-BE49-F238E27FC236}">
              <a16:creationId xmlns:a16="http://schemas.microsoft.com/office/drawing/2014/main" id="{53F68082-F7B1-4718-82C0-A133528B3CFA}"/>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5A31F337-3EB8-48DA-B542-BD003DD2F9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B1CDE33B-1522-4C10-90BB-A9E090F75F5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F2B360E-A6FA-4D04-923E-7EC2D54253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51068ECB-C360-4889-BA7A-4777DA9003F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4AE2AAD-AF05-4DFF-A7C0-BC1AD7F02E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116568</xdr:rowOff>
    </xdr:from>
    <xdr:to>
      <xdr:col>116</xdr:col>
      <xdr:colOff>114300</xdr:colOff>
      <xdr:row>63</xdr:row>
      <xdr:rowOff>46718</xdr:rowOff>
    </xdr:to>
    <xdr:sp macro="" textlink="">
      <xdr:nvSpPr>
        <xdr:cNvPr id="504" name="楕円 503">
          <a:extLst>
            <a:ext uri="{FF2B5EF4-FFF2-40B4-BE49-F238E27FC236}">
              <a16:creationId xmlns:a16="http://schemas.microsoft.com/office/drawing/2014/main" id="{60AAA09F-B8B9-4CBD-AF41-35E02EBB9DED}"/>
            </a:ext>
          </a:extLst>
        </xdr:cNvPr>
        <xdr:cNvSpPr/>
      </xdr:nvSpPr>
      <xdr:spPr>
        <a:xfrm>
          <a:off x="22110700" y="107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31495</xdr:rowOff>
    </xdr:from>
    <xdr:ext cx="469744" cy="259045"/>
    <xdr:sp macro="" textlink="">
      <xdr:nvSpPr>
        <xdr:cNvPr id="505" name="【学校施設】&#10;一人当たり面積該当値テキスト">
          <a:extLst>
            <a:ext uri="{FF2B5EF4-FFF2-40B4-BE49-F238E27FC236}">
              <a16:creationId xmlns:a16="http://schemas.microsoft.com/office/drawing/2014/main" id="{29333781-20AC-49B2-87C0-C8C8A0F41F7C}"/>
            </a:ext>
          </a:extLst>
        </xdr:cNvPr>
        <xdr:cNvSpPr txBox="1"/>
      </xdr:nvSpPr>
      <xdr:spPr>
        <a:xfrm>
          <a:off x="22199600" y="106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125385</xdr:rowOff>
    </xdr:from>
    <xdr:to>
      <xdr:col>112</xdr:col>
      <xdr:colOff>38100</xdr:colOff>
      <xdr:row>63</xdr:row>
      <xdr:rowOff>55535</xdr:rowOff>
    </xdr:to>
    <xdr:sp macro="" textlink="">
      <xdr:nvSpPr>
        <xdr:cNvPr id="506" name="楕円 505">
          <a:extLst>
            <a:ext uri="{FF2B5EF4-FFF2-40B4-BE49-F238E27FC236}">
              <a16:creationId xmlns:a16="http://schemas.microsoft.com/office/drawing/2014/main" id="{4A5AA2C2-D2C7-466E-9EF9-A8969F5E6331}"/>
            </a:ext>
          </a:extLst>
        </xdr:cNvPr>
        <xdr:cNvSpPr/>
      </xdr:nvSpPr>
      <xdr:spPr>
        <a:xfrm>
          <a:off x="21272500" y="107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167368</xdr:rowOff>
    </xdr:from>
    <xdr:to>
      <xdr:col>116</xdr:col>
      <xdr:colOff>63500</xdr:colOff>
      <xdr:row>63</xdr:row>
      <xdr:rowOff>4735</xdr:rowOff>
    </xdr:to>
    <xdr:cxnSp macro="">
      <xdr:nvCxnSpPr>
        <xdr:cNvPr id="507" name="直線コネクタ 506">
          <a:extLst>
            <a:ext uri="{FF2B5EF4-FFF2-40B4-BE49-F238E27FC236}">
              <a16:creationId xmlns:a16="http://schemas.microsoft.com/office/drawing/2014/main" id="{94D77E3D-1A22-4C2B-B15F-EADD5D982503}"/>
            </a:ext>
          </a:extLst>
        </xdr:cNvPr>
        <xdr:cNvCxnSpPr/>
      </xdr:nvCxnSpPr>
      <xdr:spPr>
        <a:xfrm flipV="1">
          <a:off x="21323300" y="10797268"/>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94361</xdr:rowOff>
    </xdr:from>
    <xdr:to>
      <xdr:col>107</xdr:col>
      <xdr:colOff>101600</xdr:colOff>
      <xdr:row>63</xdr:row>
      <xdr:rowOff>24511</xdr:rowOff>
    </xdr:to>
    <xdr:sp macro="" textlink="">
      <xdr:nvSpPr>
        <xdr:cNvPr id="508" name="楕円 507">
          <a:extLst>
            <a:ext uri="{FF2B5EF4-FFF2-40B4-BE49-F238E27FC236}">
              <a16:creationId xmlns:a16="http://schemas.microsoft.com/office/drawing/2014/main" id="{FCE1B28A-2444-4B60-AEB2-37507B82594D}"/>
            </a:ext>
          </a:extLst>
        </xdr:cNvPr>
        <xdr:cNvSpPr/>
      </xdr:nvSpPr>
      <xdr:spPr>
        <a:xfrm>
          <a:off x="20383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145161</xdr:rowOff>
    </xdr:from>
    <xdr:to>
      <xdr:col>111</xdr:col>
      <xdr:colOff>177800</xdr:colOff>
      <xdr:row>63</xdr:row>
      <xdr:rowOff>4735</xdr:rowOff>
    </xdr:to>
    <xdr:cxnSp macro="">
      <xdr:nvCxnSpPr>
        <xdr:cNvPr id="509" name="直線コネクタ 508">
          <a:extLst>
            <a:ext uri="{FF2B5EF4-FFF2-40B4-BE49-F238E27FC236}">
              <a16:creationId xmlns:a16="http://schemas.microsoft.com/office/drawing/2014/main" id="{E261D51C-6A14-43F6-948B-9BFA20229215}"/>
            </a:ext>
          </a:extLst>
        </xdr:cNvPr>
        <xdr:cNvCxnSpPr/>
      </xdr:nvCxnSpPr>
      <xdr:spPr>
        <a:xfrm>
          <a:off x="20434300" y="1077506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68562</xdr:rowOff>
    </xdr:from>
    <xdr:to>
      <xdr:col>102</xdr:col>
      <xdr:colOff>165100</xdr:colOff>
      <xdr:row>62</xdr:row>
      <xdr:rowOff>170162</xdr:rowOff>
    </xdr:to>
    <xdr:sp macro="" textlink="">
      <xdr:nvSpPr>
        <xdr:cNvPr id="510" name="楕円 509">
          <a:extLst>
            <a:ext uri="{FF2B5EF4-FFF2-40B4-BE49-F238E27FC236}">
              <a16:creationId xmlns:a16="http://schemas.microsoft.com/office/drawing/2014/main" id="{E84931AC-1ABF-41B3-97FE-079F23B1D4E1}"/>
            </a:ext>
          </a:extLst>
        </xdr:cNvPr>
        <xdr:cNvSpPr/>
      </xdr:nvSpPr>
      <xdr:spPr>
        <a:xfrm>
          <a:off x="19494500" y="1069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119362</xdr:rowOff>
    </xdr:from>
    <xdr:to>
      <xdr:col>107</xdr:col>
      <xdr:colOff>50800</xdr:colOff>
      <xdr:row>62</xdr:row>
      <xdr:rowOff>145161</xdr:rowOff>
    </xdr:to>
    <xdr:cxnSp macro="">
      <xdr:nvCxnSpPr>
        <xdr:cNvPr id="511" name="直線コネクタ 510">
          <a:extLst>
            <a:ext uri="{FF2B5EF4-FFF2-40B4-BE49-F238E27FC236}">
              <a16:creationId xmlns:a16="http://schemas.microsoft.com/office/drawing/2014/main" id="{7D65B17C-FB83-446E-9558-7E13DF8C0252}"/>
            </a:ext>
          </a:extLst>
        </xdr:cNvPr>
        <xdr:cNvCxnSpPr/>
      </xdr:nvCxnSpPr>
      <xdr:spPr>
        <a:xfrm>
          <a:off x="19545300" y="10749262"/>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81298</xdr:rowOff>
    </xdr:from>
    <xdr:to>
      <xdr:col>98</xdr:col>
      <xdr:colOff>38100</xdr:colOff>
      <xdr:row>63</xdr:row>
      <xdr:rowOff>11448</xdr:rowOff>
    </xdr:to>
    <xdr:sp macro="" textlink="">
      <xdr:nvSpPr>
        <xdr:cNvPr id="512" name="楕円 511">
          <a:extLst>
            <a:ext uri="{FF2B5EF4-FFF2-40B4-BE49-F238E27FC236}">
              <a16:creationId xmlns:a16="http://schemas.microsoft.com/office/drawing/2014/main" id="{29CC1CA1-A36D-478F-9005-2186E8BE52EB}"/>
            </a:ext>
          </a:extLst>
        </xdr:cNvPr>
        <xdr:cNvSpPr/>
      </xdr:nvSpPr>
      <xdr:spPr>
        <a:xfrm>
          <a:off x="18605500" y="107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119362</xdr:rowOff>
    </xdr:from>
    <xdr:to>
      <xdr:col>102</xdr:col>
      <xdr:colOff>114300</xdr:colOff>
      <xdr:row>62</xdr:row>
      <xdr:rowOff>132098</xdr:rowOff>
    </xdr:to>
    <xdr:cxnSp macro="">
      <xdr:nvCxnSpPr>
        <xdr:cNvPr id="513" name="直線コネクタ 512">
          <a:extLst>
            <a:ext uri="{FF2B5EF4-FFF2-40B4-BE49-F238E27FC236}">
              <a16:creationId xmlns:a16="http://schemas.microsoft.com/office/drawing/2014/main" id="{2D6767E5-5B97-43F0-9DB2-01A0F9C9FB41}"/>
            </a:ext>
          </a:extLst>
        </xdr:cNvPr>
        <xdr:cNvCxnSpPr/>
      </xdr:nvCxnSpPr>
      <xdr:spPr>
        <a:xfrm flipV="1">
          <a:off x="18656300" y="10749262"/>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14" name="n_1aveValue【学校施設】&#10;一人当たり面積">
          <a:extLst>
            <a:ext uri="{FF2B5EF4-FFF2-40B4-BE49-F238E27FC236}">
              <a16:creationId xmlns:a16="http://schemas.microsoft.com/office/drawing/2014/main" id="{51937F8D-171F-4474-B3D9-9F8C54F9C20C}"/>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15" name="n_2aveValue【学校施設】&#10;一人当たり面積">
          <a:extLst>
            <a:ext uri="{FF2B5EF4-FFF2-40B4-BE49-F238E27FC236}">
              <a16:creationId xmlns:a16="http://schemas.microsoft.com/office/drawing/2014/main" id="{1B7362D4-8C77-4A43-8A33-B6B8A400811B}"/>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16" name="n_3aveValue【学校施設】&#10;一人当たり面積">
          <a:extLst>
            <a:ext uri="{FF2B5EF4-FFF2-40B4-BE49-F238E27FC236}">
              <a16:creationId xmlns:a16="http://schemas.microsoft.com/office/drawing/2014/main" id="{C470605B-8637-40E7-A51D-1B270E7F5D05}"/>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17" name="n_4aveValue【学校施設】&#10;一人当たり面積">
          <a:extLst>
            <a:ext uri="{FF2B5EF4-FFF2-40B4-BE49-F238E27FC236}">
              <a16:creationId xmlns:a16="http://schemas.microsoft.com/office/drawing/2014/main" id="{FC3B1A8E-DCF5-4BFE-A865-606A28993B0D}"/>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46662</xdr:rowOff>
    </xdr:from>
    <xdr:ext cx="469744" cy="259045"/>
    <xdr:sp macro="" textlink="">
      <xdr:nvSpPr>
        <xdr:cNvPr id="518" name="n_1mainValue【学校施設】&#10;一人当たり面積">
          <a:extLst>
            <a:ext uri="{FF2B5EF4-FFF2-40B4-BE49-F238E27FC236}">
              <a16:creationId xmlns:a16="http://schemas.microsoft.com/office/drawing/2014/main" id="{F19F8096-1A54-4C23-932E-2A0402B02677}"/>
            </a:ext>
          </a:extLst>
        </xdr:cNvPr>
        <xdr:cNvSpPr txBox="1"/>
      </xdr:nvSpPr>
      <xdr:spPr>
        <a:xfrm>
          <a:off x="21075727" y="1084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15638</xdr:rowOff>
    </xdr:from>
    <xdr:ext cx="469744" cy="259045"/>
    <xdr:sp macro="" textlink="">
      <xdr:nvSpPr>
        <xdr:cNvPr id="519" name="n_2mainValue【学校施設】&#10;一人当たり面積">
          <a:extLst>
            <a:ext uri="{FF2B5EF4-FFF2-40B4-BE49-F238E27FC236}">
              <a16:creationId xmlns:a16="http://schemas.microsoft.com/office/drawing/2014/main" id="{C532BA3E-EBA4-419B-A8AC-C747F253AADF}"/>
            </a:ext>
          </a:extLst>
        </xdr:cNvPr>
        <xdr:cNvSpPr txBox="1"/>
      </xdr:nvSpPr>
      <xdr:spPr>
        <a:xfrm>
          <a:off x="201994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161289</xdr:rowOff>
    </xdr:from>
    <xdr:ext cx="469744" cy="259045"/>
    <xdr:sp macro="" textlink="">
      <xdr:nvSpPr>
        <xdr:cNvPr id="520" name="n_3mainValue【学校施設】&#10;一人当たり面積">
          <a:extLst>
            <a:ext uri="{FF2B5EF4-FFF2-40B4-BE49-F238E27FC236}">
              <a16:creationId xmlns:a16="http://schemas.microsoft.com/office/drawing/2014/main" id="{DE6AD61E-E11E-4065-930E-AB34638EB080}"/>
            </a:ext>
          </a:extLst>
        </xdr:cNvPr>
        <xdr:cNvSpPr txBox="1"/>
      </xdr:nvSpPr>
      <xdr:spPr>
        <a:xfrm>
          <a:off x="19310427" y="1079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2575</xdr:rowOff>
    </xdr:from>
    <xdr:ext cx="469744" cy="259045"/>
    <xdr:sp macro="" textlink="">
      <xdr:nvSpPr>
        <xdr:cNvPr id="521" name="n_4mainValue【学校施設】&#10;一人当たり面積">
          <a:extLst>
            <a:ext uri="{FF2B5EF4-FFF2-40B4-BE49-F238E27FC236}">
              <a16:creationId xmlns:a16="http://schemas.microsoft.com/office/drawing/2014/main" id="{A1D37475-D98F-4E3B-9BBD-BE5E291B3027}"/>
            </a:ext>
          </a:extLst>
        </xdr:cNvPr>
        <xdr:cNvSpPr txBox="1"/>
      </xdr:nvSpPr>
      <xdr:spPr>
        <a:xfrm>
          <a:off x="18421427" y="1080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2FC40FDC-619A-47D3-B4F1-0301DF32596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A586AC14-CB00-4014-AA7F-8689BB783C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C822E231-FCB0-4C4A-99E9-A0D8D64099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F0DD18F3-6630-48DE-9D6E-4A92B1175C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920EB3FA-8965-4F35-887A-E7AC9C4C062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B152D225-1BD3-4934-BBD6-E20FFC7093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119803AC-96D9-4C5A-9C6A-69BC4364B5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CC8DA0D7-E570-4299-94AF-EA4A170B9A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14EAD996-EFD2-4A5C-9F06-3ED6B1B50F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6F977EF5-B842-400D-ABFD-44A3ED0F97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234010B9-603B-4FEE-A069-CF60273E53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79F49567-B466-40B2-BA6B-BD59AEF5CA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217BBF0A-9AD5-4065-A6BA-40379825D2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D676EEB9-EE70-4ABD-A5A1-23083F4A81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183FF608-D01F-447F-9C6F-CBC00EC83C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37825233-1E21-4527-A3C0-F9CC3C4D6A2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EE07B608-7921-4882-8069-F7BA725F51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315B0630-C456-4310-A526-B1F0AE374C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14307B7D-0809-4CC9-A892-083C450A8C0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A57DBE3D-44C6-4FCC-9AB8-5699D61F07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C8F3B8AA-9417-4773-A0A1-577475D5F2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C7497404-3618-4348-8C95-E809F84D539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2D591167-9A19-4EF7-A00D-A7A722C1887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C7C091C6-5DC2-4B12-902A-31D88807780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id="{463C0D0E-66EC-43A4-A063-C8999DBE62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id="{0D924DE2-94A1-4D3B-BD4B-B583DAFC38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id="{7C7A2870-372E-4A1B-ACB5-84935827EC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id="{A55895E9-B14F-474F-B8DE-6F689148F8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id="{6312872F-0022-4F05-ABF7-6C8B3C07C9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id="{84AE1963-DD40-4673-8573-4AAE985AF6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id="{2233A7B5-D9AE-4800-8AA1-3E3A2702304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id="{EE9B6F0F-605E-4A59-95E8-D6906EBEA28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a:extLst>
            <a:ext uri="{FF2B5EF4-FFF2-40B4-BE49-F238E27FC236}">
              <a16:creationId xmlns:a16="http://schemas.microsoft.com/office/drawing/2014/main" id="{5C98131D-CA07-4ED5-8CCA-572E6D4FFF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a:extLst>
            <a:ext uri="{FF2B5EF4-FFF2-40B4-BE49-F238E27FC236}">
              <a16:creationId xmlns:a16="http://schemas.microsoft.com/office/drawing/2014/main" id="{C6CCF54A-A7E1-4AFA-AAC4-4E0FC5B48D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a:extLst>
            <a:ext uri="{FF2B5EF4-FFF2-40B4-BE49-F238E27FC236}">
              <a16:creationId xmlns:a16="http://schemas.microsoft.com/office/drawing/2014/main" id="{17B5DCDE-DB6E-49A2-A7C7-9D374E3DB8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類似団体と比較して特に有形固定資産減価償却率が高くなっている施設は、学校施設、公営住宅である。 学校施設、公営住宅ともに令和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年度に長寿命化計画を策定しており、同計画に基づいて大規模改修等を行い、長寿命化・老朽化対策に取り組んでいくこととしている。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FDC5B4-610E-4564-B13E-DDC8802AA8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9C4B785-6CB2-41DB-A823-7D1889D85A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691E2D-66B0-47EA-A462-9E3C747C9F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421A9D-5D52-450A-9987-DD0986F1C3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846097-F5D4-42EE-BA12-EE207227A2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DDE4778-7CBD-429E-813F-9E0D2DD562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E96E36-FAD1-4552-B507-8A2882ECA9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84AECF-8307-4D64-A5BB-968DC4853A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EFCDC7-E0A2-4D5E-9D64-A2E2A476A8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00AF9C-C787-4F53-874E-E2C9A2EA44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18,267
18,086
282.93
15,845,725
14,965,042
696,217
6,879,029
9,078,181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A91A05-BBD3-46F3-B907-6B947480E9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DCA2DF-FB16-4D5A-8CC3-1948B45981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EDF218-EE14-4A18-8A62-B654FE3F38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032443-AA20-4596-95B0-0324A30A06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9C0E87-1F53-433C-89F4-4F948CC0B0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EB1EC4-0402-4ABB-8914-E005246FB6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509BA7-A85E-4DF3-A824-C4F3B5D675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17E590-88EF-4F59-9A17-24DBEDDCD4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331983-7C16-4426-A357-DE71AEF894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7E1CA3-C2AF-427F-B2D6-64D5B37754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600036-0D70-40BF-B200-4FEBD3B8D4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CE9DB2-DAA9-48E1-8106-5BA9587622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D8FC97-A0A5-4014-8CB5-6772C70588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5CC041-8E87-4738-AADD-5535F992CE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406344-1614-471D-9C85-0DB751A316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FF9BF1-E2D2-44B5-A3F4-35D7CE8619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5F0711-6FFC-4BB6-8C3E-43747D0263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49FAB8-CE7B-4C96-B9B9-6C21A8414ED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B6CEA5-A18D-43E4-A546-5672164045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032EC3A-0F60-422E-8296-C3BA4CF1BE2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5AF402-DB15-4F9A-AE11-53CB507CDB5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CC2B1A9-0E4A-47F5-B47D-E411B29917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827177-D0F5-4BD4-96B7-9AFC2FB752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7A2B3E-CA4F-4142-9B40-B9143A7FF0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692A536-963B-452B-AE47-34C5F5F833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D80EE3-D9BA-433A-963F-B4C96F9370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4D18FCF-71D4-4821-A9A7-61F3EA2FE8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F997C2-128A-49EC-AB2B-32277AE0E5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EA0E6F-C9EC-4945-904F-5C9DF4D8A7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B265AB-F4E4-4872-BF17-923CAE4AA7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C002C2F-563A-4825-98F8-F5BB9A7270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D25610-0A9D-4992-B7AE-054B33D838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C195A65-C765-4F62-8100-CA1305A727B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E62F49-FA8E-424B-9198-441604E28C5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B8966E6-D20A-4719-AFCC-03A4A4E1136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9B32B12-1A02-424F-A7CF-ACF2497CBE9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92FFEA5-96B8-4D51-A8B4-8C4678CCA92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FF0B96B-0A57-4839-9188-CEB9C444136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5311199-F1BA-4321-AA8E-DF6B3976F6A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59DA59F-3EAB-477F-A04C-78556A80B50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0780D1-F0F5-49C5-AC34-73DDABF68AE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BCE0F91-2A9B-4899-95B5-30658738DCA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7250FAA-DFBA-427D-A084-5C8817BB778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20D9744-4349-4CEC-BECF-F8867327CA1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0B81CE8-6385-4C3B-B974-EB42064F411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7F016FB-E6BF-44C4-8365-59A0352378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BE10F04-8922-4224-AE18-97C8C34C4E0D}"/>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6F964C7-97E0-40A4-8275-600B2761B09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5FD9565-6206-409D-932B-CEA908EC1CB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7E634019-C180-4CAE-8451-8E1258ED7714}"/>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67F002CE-8C58-470E-A368-97EE9ED71729}"/>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E93B1D8B-1896-4903-870F-1EF61A3DBD08}"/>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89E45E63-E49B-4013-B75D-BC8DFC647656}"/>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A60CDEAF-D397-49CA-86E3-6EE02E7C2D4C}"/>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187DE1B9-4471-407C-82BC-801B8DCD12BA}"/>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CE82E4C-0A6A-4E6A-9C1C-4F3B6FC676FE}"/>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62E02BC1-FFB8-45DF-9249-0DCE9084A879}"/>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1B7CE83-88AF-4470-9C5F-48E8E6605D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DE3E98-0A75-471B-8E96-1184D764DE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B2A329-2FF2-4453-A4FE-B7AF7498FC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E7821C7-6D3E-48A8-8E14-DE7B2B266D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CAB608E-FB1F-4C8A-81FD-B1B72E13775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a:extLst>
            <a:ext uri="{FF2B5EF4-FFF2-40B4-BE49-F238E27FC236}">
              <a16:creationId xmlns:a16="http://schemas.microsoft.com/office/drawing/2014/main" id="{25298430-E5BC-4678-97B4-BE9F3642EC60}"/>
            </a:ext>
          </a:extLst>
        </xdr:cNvPr>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5" name="【図書館】&#10;有形固定資産減価償却率該当値テキスト">
          <a:extLst>
            <a:ext uri="{FF2B5EF4-FFF2-40B4-BE49-F238E27FC236}">
              <a16:creationId xmlns:a16="http://schemas.microsoft.com/office/drawing/2014/main" id="{EA688562-47A6-4EFD-A175-3F103C9C77D3}"/>
            </a:ext>
          </a:extLst>
        </xdr:cNvPr>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BC149C96-6B20-4E4D-8183-D1298B3813C8}"/>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7" name="直線コネクタ 76">
          <a:extLst>
            <a:ext uri="{FF2B5EF4-FFF2-40B4-BE49-F238E27FC236}">
              <a16:creationId xmlns:a16="http://schemas.microsoft.com/office/drawing/2014/main" id="{33E0F840-3038-4E77-8D42-8C35358AE0C8}"/>
            </a:ext>
          </a:extLst>
        </xdr:cNvPr>
        <xdr:cNvCxnSpPr/>
      </xdr:nvCxnSpPr>
      <xdr:spPr>
        <a:xfrm>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66222</xdr:rowOff>
    </xdr:from>
    <xdr:to>
      <xdr:col>15</xdr:col>
      <xdr:colOff>101600</xdr:colOff>
      <xdr:row>37</xdr:row>
      <xdr:rowOff>167822</xdr:rowOff>
    </xdr:to>
    <xdr:sp macro="" textlink="">
      <xdr:nvSpPr>
        <xdr:cNvPr id="78" name="楕円 77">
          <a:extLst>
            <a:ext uri="{FF2B5EF4-FFF2-40B4-BE49-F238E27FC236}">
              <a16:creationId xmlns:a16="http://schemas.microsoft.com/office/drawing/2014/main" id="{C962FFE5-8C3C-495D-9228-94498246CB36}"/>
            </a:ext>
          </a:extLst>
        </xdr:cNvPr>
        <xdr:cNvSpPr/>
      </xdr:nvSpPr>
      <xdr:spPr>
        <a:xfrm>
          <a:off x="2857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117022</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id="{DBCFB0A9-F446-4DB3-A45B-08E18895D9BA}"/>
            </a:ext>
          </a:extLst>
        </xdr:cNvPr>
        <xdr:cNvCxnSpPr/>
      </xdr:nvCxnSpPr>
      <xdr:spPr>
        <a:xfrm>
          <a:off x="2908300" y="6460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a:extLst>
            <a:ext uri="{FF2B5EF4-FFF2-40B4-BE49-F238E27FC236}">
              <a16:creationId xmlns:a16="http://schemas.microsoft.com/office/drawing/2014/main" id="{C0377E26-49BB-4825-AA03-7AA798358246}"/>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117022</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740C2A0D-3832-4326-BA1F-639C497B0A7E}"/>
            </a:ext>
          </a:extLst>
        </xdr:cNvPr>
        <xdr:cNvCxnSpPr/>
      </xdr:nvCxnSpPr>
      <xdr:spPr>
        <a:xfrm flipV="1">
          <a:off x="2019300" y="6460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a:extLst>
            <a:ext uri="{FF2B5EF4-FFF2-40B4-BE49-F238E27FC236}">
              <a16:creationId xmlns:a16="http://schemas.microsoft.com/office/drawing/2014/main" id="{3A2630EC-44D2-4945-9289-F73B12F1272C}"/>
            </a:ext>
          </a:extLst>
        </xdr:cNvPr>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133350</xdr:rowOff>
    </xdr:to>
    <xdr:cxnSp macro="">
      <xdr:nvCxnSpPr>
        <xdr:cNvPr id="83" name="直線コネクタ 82">
          <a:extLst>
            <a:ext uri="{FF2B5EF4-FFF2-40B4-BE49-F238E27FC236}">
              <a16:creationId xmlns:a16="http://schemas.microsoft.com/office/drawing/2014/main" id="{6FD361B9-B728-48C8-A9B1-F6548F64462E}"/>
            </a:ext>
          </a:extLst>
        </xdr:cNvPr>
        <xdr:cNvCxnSpPr/>
      </xdr:nvCxnSpPr>
      <xdr:spPr>
        <a:xfrm>
          <a:off x="1130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BD80EE4A-1500-4276-B1B2-0A4E2F4EEEC3}"/>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4EC64389-F656-4D5E-9C6E-A1BA899A02E9}"/>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3BD870CA-E9A5-4E26-AD23-923D47F62C5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7B737745-EF16-4017-9CD6-8B1F2538BCCE}"/>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a:extLst>
            <a:ext uri="{FF2B5EF4-FFF2-40B4-BE49-F238E27FC236}">
              <a16:creationId xmlns:a16="http://schemas.microsoft.com/office/drawing/2014/main" id="{9191D58D-8668-45E2-9C7F-4212A640FF40}"/>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id="{28A135EC-5B7E-4E2E-AFD2-80455F000F64}"/>
            </a:ext>
          </a:extLst>
        </xdr:cNvPr>
        <xdr:cNvSpPr txBox="1"/>
      </xdr:nvSpPr>
      <xdr:spPr>
        <a:xfrm>
          <a:off x="2705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a:extLst>
            <a:ext uri="{FF2B5EF4-FFF2-40B4-BE49-F238E27FC236}">
              <a16:creationId xmlns:a16="http://schemas.microsoft.com/office/drawing/2014/main" id="{6BBABAD3-2BA3-4918-B479-B633307A944A}"/>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E0363CE6-A750-4EE3-B75C-AE19EA45F185}"/>
            </a:ext>
          </a:extLst>
        </xdr:cNvPr>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430AF8C-A9A3-45C3-A98B-A01ED0E692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7E5262E-296B-4174-BC17-8E51082637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4DF82E4-9321-4645-9E5A-FB706EE082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FCE7B10-FE76-4646-955E-23D20108DD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0AD9567-7FE8-41CD-BCC6-E587176B99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C5B0F09-A733-4648-B0E3-43085521B1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D8A990F-19EF-4ED8-A776-6E89D466AB7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08E5826-5AE1-4DCE-8E59-21B080DE97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96F54E3-06E7-4981-B5F4-7DCFA9AA4B9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665C371-44F0-4F77-8960-44180EA4035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4D2CA81-7C3B-4F0F-96AB-47049DC16E9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AB04661-DEC1-46EF-A37A-C17E1A66301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F1B4667-EC9A-434F-9869-0A09D7FF8AF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0A21901-E16C-44E4-A3A6-11EA653399F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F4F4A35-167F-4A82-9584-07A911F5EE8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D77B54B-6DD3-4A1B-B0BC-6E5BE7DB6BC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0A2B2D4-6AB2-4168-A38F-09C9F907B05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D9A75DB-FE74-411A-BCFE-2D09E1B4130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D042364-C96E-45E5-A344-78EAAE34828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8548F21-8BFD-4638-83C3-A74176B460A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6D348CC-06C9-4836-A701-DC02145A244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182D08F-3BD9-4118-86C0-E78C4E43CF2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5480175-1FFD-4FEF-B798-79353FEA43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26BD34C8-6C09-442D-9239-BE98BABC39AE}"/>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92E6B8EA-33E2-4587-B734-D63A54DD48B2}"/>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E894B609-B50B-4A5B-9236-53DD036B090A}"/>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F9D895A0-BE60-49DE-911D-837800D7A6B9}"/>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4FF597F0-859F-4596-8D65-CA5598DCA985}"/>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169A2D76-833B-423B-81AA-1DC6DBACB7E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3CC6523F-266F-42B5-9184-52712E659E9F}"/>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1C0566DA-4886-460F-AD53-B6A301D288BD}"/>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8E29909D-62A1-4C54-B67D-1923B6E2A023}"/>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AEB026F0-8079-4E23-A599-ADC09DF322B7}"/>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E65FA590-3961-45DE-BEF0-45D49C0724F2}"/>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29C846-85CB-4033-B5A9-0DBBFE5A138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B3C1AEC-A1F9-4945-B503-BFB0DBC1FA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4918016-875A-42B7-AD20-7C144F6D92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7F7F65A-EEC7-40A7-A78F-8DD86FB0B24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4D2C795-25AA-4346-942E-CADFE6976B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31" name="楕円 130">
          <a:extLst>
            <a:ext uri="{FF2B5EF4-FFF2-40B4-BE49-F238E27FC236}">
              <a16:creationId xmlns:a16="http://schemas.microsoft.com/office/drawing/2014/main" id="{14985504-BD2F-48FC-8E59-ED573721D77D}"/>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71137</xdr:rowOff>
    </xdr:from>
    <xdr:ext cx="469744" cy="259045"/>
    <xdr:sp macro="" textlink="">
      <xdr:nvSpPr>
        <xdr:cNvPr id="132" name="【図書館】&#10;一人当たり面積該当値テキスト">
          <a:extLst>
            <a:ext uri="{FF2B5EF4-FFF2-40B4-BE49-F238E27FC236}">
              <a16:creationId xmlns:a16="http://schemas.microsoft.com/office/drawing/2014/main" id="{2D0A6B85-0278-44C3-8ABF-B128E4A14BF1}"/>
            </a:ext>
          </a:extLst>
        </xdr:cNvPr>
        <xdr:cNvSpPr txBox="1"/>
      </xdr:nvSpPr>
      <xdr:spPr>
        <a:xfrm>
          <a:off x="105156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55880</xdr:rowOff>
    </xdr:from>
    <xdr:to>
      <xdr:col>50</xdr:col>
      <xdr:colOff>165100</xdr:colOff>
      <xdr:row>40</xdr:row>
      <xdr:rowOff>157480</xdr:rowOff>
    </xdr:to>
    <xdr:sp macro="" textlink="">
      <xdr:nvSpPr>
        <xdr:cNvPr id="133" name="楕円 132">
          <a:extLst>
            <a:ext uri="{FF2B5EF4-FFF2-40B4-BE49-F238E27FC236}">
              <a16:creationId xmlns:a16="http://schemas.microsoft.com/office/drawing/2014/main" id="{64961073-784D-43BC-9B33-DBEB6D6E9470}"/>
            </a:ext>
          </a:extLst>
        </xdr:cNvPr>
        <xdr:cNvSpPr/>
      </xdr:nvSpPr>
      <xdr:spPr>
        <a:xfrm>
          <a:off x="958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106680</xdr:rowOff>
    </xdr:to>
    <xdr:cxnSp macro="">
      <xdr:nvCxnSpPr>
        <xdr:cNvPr id="134" name="直線コネクタ 133">
          <a:extLst>
            <a:ext uri="{FF2B5EF4-FFF2-40B4-BE49-F238E27FC236}">
              <a16:creationId xmlns:a16="http://schemas.microsoft.com/office/drawing/2014/main" id="{7D060721-870E-412A-AEAE-0DDEE0EF840F}"/>
            </a:ext>
          </a:extLst>
        </xdr:cNvPr>
        <xdr:cNvCxnSpPr/>
      </xdr:nvCxnSpPr>
      <xdr:spPr>
        <a:xfrm flipV="1">
          <a:off x="9639300" y="6957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DAF74B13-7120-4C33-945A-F3CE3EBABA0C}"/>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106680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E678E022-ADEE-4055-A239-CBE7AD5FB5EA}"/>
            </a:ext>
          </a:extLst>
        </xdr:cNvPr>
        <xdr:cNvCxnSpPr/>
      </xdr:nvCxnSpPr>
      <xdr:spPr>
        <a:xfrm flipV="1">
          <a:off x="8750300" y="696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67310</xdr:rowOff>
    </xdr:from>
    <xdr:to>
      <xdr:col>41</xdr:col>
      <xdr:colOff>101600</xdr:colOff>
      <xdr:row>40</xdr:row>
      <xdr:rowOff>168910</xdr:rowOff>
    </xdr:to>
    <xdr:sp macro="" textlink="">
      <xdr:nvSpPr>
        <xdr:cNvPr id="137" name="楕円 136">
          <a:extLst>
            <a:ext uri="{FF2B5EF4-FFF2-40B4-BE49-F238E27FC236}">
              <a16:creationId xmlns:a16="http://schemas.microsoft.com/office/drawing/2014/main" id="{395A3F65-2D75-44D1-9D1D-D9FCDDD33C1B}"/>
            </a:ext>
          </a:extLst>
        </xdr:cNvPr>
        <xdr:cNvSpPr/>
      </xdr:nvSpPr>
      <xdr:spPr>
        <a:xfrm>
          <a:off x="781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118110</xdr:rowOff>
    </xdr:to>
    <xdr:cxnSp macro="">
      <xdr:nvCxnSpPr>
        <xdr:cNvPr id="138" name="直線コネクタ 137">
          <a:extLst>
            <a:ext uri="{FF2B5EF4-FFF2-40B4-BE49-F238E27FC236}">
              <a16:creationId xmlns:a16="http://schemas.microsoft.com/office/drawing/2014/main" id="{5D042ED1-9D29-4A81-B410-2C0DD9583CEA}"/>
            </a:ext>
          </a:extLst>
        </xdr:cNvPr>
        <xdr:cNvCxnSpPr/>
      </xdr:nvCxnSpPr>
      <xdr:spPr>
        <a:xfrm flipV="1">
          <a:off x="7861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74930</xdr:rowOff>
    </xdr:from>
    <xdr:to>
      <xdr:col>36</xdr:col>
      <xdr:colOff>165100</xdr:colOff>
      <xdr:row>41</xdr:row>
      <xdr:rowOff>5080</xdr:rowOff>
    </xdr:to>
    <xdr:sp macro="" textlink="">
      <xdr:nvSpPr>
        <xdr:cNvPr id="139" name="楕円 138">
          <a:extLst>
            <a:ext uri="{FF2B5EF4-FFF2-40B4-BE49-F238E27FC236}">
              <a16:creationId xmlns:a16="http://schemas.microsoft.com/office/drawing/2014/main" id="{A31258AA-5604-4EA3-AAD9-7734D776C272}"/>
            </a:ext>
          </a:extLst>
        </xdr:cNvPr>
        <xdr:cNvSpPr/>
      </xdr:nvSpPr>
      <xdr:spPr>
        <a:xfrm>
          <a:off x="692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118110</xdr:rowOff>
    </xdr:from>
    <xdr:to>
      <xdr:col>41</xdr:col>
      <xdr:colOff>50800</xdr:colOff>
      <xdr:row>40</xdr:row>
      <xdr:rowOff>125730</xdr:rowOff>
    </xdr:to>
    <xdr:cxnSp macro="">
      <xdr:nvCxnSpPr>
        <xdr:cNvPr id="140" name="直線コネクタ 139">
          <a:extLst>
            <a:ext uri="{FF2B5EF4-FFF2-40B4-BE49-F238E27FC236}">
              <a16:creationId xmlns:a16="http://schemas.microsoft.com/office/drawing/2014/main" id="{E7A114BA-D041-45A5-81D9-03289367B766}"/>
            </a:ext>
          </a:extLst>
        </xdr:cNvPr>
        <xdr:cNvCxnSpPr/>
      </xdr:nvCxnSpPr>
      <xdr:spPr>
        <a:xfrm flipV="1">
          <a:off x="6972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96086AA7-40DC-424E-95EB-AE0D133DA269}"/>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63252F2B-99FA-4691-A394-857EECDEDF3D}"/>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AEF3FF33-67AC-422C-AD08-89ED78F3CA1C}"/>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DA5E6D15-B34E-4C81-8937-EE616728AA72}"/>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2557</xdr:rowOff>
    </xdr:from>
    <xdr:ext cx="469744" cy="259045"/>
    <xdr:sp macro="" textlink="">
      <xdr:nvSpPr>
        <xdr:cNvPr id="145" name="n_1mainValue【図書館】&#10;一人当たり面積">
          <a:extLst>
            <a:ext uri="{FF2B5EF4-FFF2-40B4-BE49-F238E27FC236}">
              <a16:creationId xmlns:a16="http://schemas.microsoft.com/office/drawing/2014/main" id="{57A63E06-0D10-402C-AF2E-8ADFAEEE2A0A}"/>
            </a:ext>
          </a:extLst>
        </xdr:cNvPr>
        <xdr:cNvSpPr txBox="1"/>
      </xdr:nvSpPr>
      <xdr:spPr>
        <a:xfrm>
          <a:off x="93917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a:extLst>
            <a:ext uri="{FF2B5EF4-FFF2-40B4-BE49-F238E27FC236}">
              <a16:creationId xmlns:a16="http://schemas.microsoft.com/office/drawing/2014/main" id="{126113C6-0B8F-4748-BF99-3C350089001E}"/>
            </a:ext>
          </a:extLst>
        </xdr:cNvPr>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13987</xdr:rowOff>
    </xdr:from>
    <xdr:ext cx="469744" cy="259045"/>
    <xdr:sp macro="" textlink="">
      <xdr:nvSpPr>
        <xdr:cNvPr id="147" name="n_3mainValue【図書館】&#10;一人当たり面積">
          <a:extLst>
            <a:ext uri="{FF2B5EF4-FFF2-40B4-BE49-F238E27FC236}">
              <a16:creationId xmlns:a16="http://schemas.microsoft.com/office/drawing/2014/main" id="{030444A6-3930-4F7B-B472-A70E7FA8F3A3}"/>
            </a:ext>
          </a:extLst>
        </xdr:cNvPr>
        <xdr:cNvSpPr txBox="1"/>
      </xdr:nvSpPr>
      <xdr:spPr>
        <a:xfrm>
          <a:off x="7626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21607</xdr:rowOff>
    </xdr:from>
    <xdr:ext cx="469744" cy="259045"/>
    <xdr:sp macro="" textlink="">
      <xdr:nvSpPr>
        <xdr:cNvPr id="148" name="n_4mainValue【図書館】&#10;一人当たり面積">
          <a:extLst>
            <a:ext uri="{FF2B5EF4-FFF2-40B4-BE49-F238E27FC236}">
              <a16:creationId xmlns:a16="http://schemas.microsoft.com/office/drawing/2014/main" id="{73E6E1DC-3665-411F-B800-3EBEC9BFFC62}"/>
            </a:ext>
          </a:extLst>
        </xdr:cNvPr>
        <xdr:cNvSpPr txBox="1"/>
      </xdr:nvSpPr>
      <xdr:spPr>
        <a:xfrm>
          <a:off x="6737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CFA082E-CE9E-465D-9A8D-757BBEF5F0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39DBE01-1577-4800-B8B3-AC88ABCC62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8BB85BF-F8E7-4F22-96F2-6B6C83A1E16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BCAAD90-45F8-454F-BDAC-0371A29880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7728A99-6B11-4730-8611-CE694D47C8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24E047D-9FDC-4C67-A677-C4DF1032E0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74D542D-7B39-4C10-86CF-0B5699FAF6B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95BD431-427C-4E4D-8DC3-1C0058E30D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DC3A98E-B15E-4F82-8FF6-3EFD112E23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D9350C1-7015-4D57-9F60-B80BE157F8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CD5ED0D-68A8-486E-9B93-D6E145D882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C67DC14-CA18-42A2-951A-F92A0C74CBE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509C602-5205-47D4-BBF8-8F62040E980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4DC17D3-ACDD-4D21-B905-F1B84F35589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21E07D8-A0FC-41F1-91C7-5317FAC6884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9FBC133-D688-415B-91D9-DE72F7921E5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3FFA721-1F56-432D-9027-A3561DDD0B8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F503D9C-E504-4BD8-A75B-71076FB2213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DEB7E8E-1C21-4CCE-8FB7-5EE106ACAA8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DC50BE3-E861-48AE-8F62-A86B323BAD0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0277162-6A61-4F30-8DC4-AA0882EDA9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D4B5FF4-1178-432F-B67B-BC4DA73457C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451330D-DFC4-4DD7-A797-DBB852BC98F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F22AA4B-D867-4040-B3D1-EE3FB61E4A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686F839-24D3-4EE9-B293-881AFE54CFB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21DC065E-9F86-44C5-84BA-3248FB86728A}"/>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AC3386A-D39F-453E-9A57-A6DCF95A8C4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BD09BEAF-D70F-4A6E-963B-81FDD15B3A5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6D1F20B-D288-4454-A458-B9C899F7DDCC}"/>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A89A6527-42BB-4F27-A3E3-A8D0699E3CE6}"/>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5A0E5DF-9B1E-4DD9-9EFF-3302F155A45D}"/>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FD7F57FA-CBA5-456C-A83B-2DB65D0B635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3A157EC3-50E9-4BCF-8150-E0AAC6460F8B}"/>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64A82AAF-0DC0-4BCF-BBEF-B2195247321B}"/>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566BCD6B-8D8C-472A-8BC9-89902EB0584F}"/>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F33A44E6-40E8-409B-B457-FD50879EA59D}"/>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22440F9-C6A5-405B-89FE-5A184A8FACD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E292EA2-18EC-4C89-8BDA-65B1EC290E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ECDFC69-AB5D-465D-B4A2-DED099BD5F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ED3393A-9626-456C-A4DF-57B24491B0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0F12098-320C-48B1-951A-BDE9011D06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90" name="楕円 189">
          <a:extLst>
            <a:ext uri="{FF2B5EF4-FFF2-40B4-BE49-F238E27FC236}">
              <a16:creationId xmlns:a16="http://schemas.microsoft.com/office/drawing/2014/main" id="{787155EB-FD9E-4727-A8F2-655BE26C1F79}"/>
            </a:ext>
          </a:extLst>
        </xdr:cNvPr>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EE586A91-DA17-4AD8-B4AB-357AFCE27BB1}"/>
            </a:ext>
          </a:extLst>
        </xdr:cNvPr>
        <xdr:cNvSpPr txBox="1"/>
      </xdr:nvSpPr>
      <xdr:spPr>
        <a:xfrm>
          <a:off x="4673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158206</xdr:rowOff>
    </xdr:from>
    <xdr:to>
      <xdr:col>20</xdr:col>
      <xdr:colOff>38100</xdr:colOff>
      <xdr:row>62</xdr:row>
      <xdr:rowOff>88356</xdr:rowOff>
    </xdr:to>
    <xdr:sp macro="" textlink="">
      <xdr:nvSpPr>
        <xdr:cNvPr id="192" name="楕円 191">
          <a:extLst>
            <a:ext uri="{FF2B5EF4-FFF2-40B4-BE49-F238E27FC236}">
              <a16:creationId xmlns:a16="http://schemas.microsoft.com/office/drawing/2014/main" id="{9F2F723F-8CEE-4E7C-B431-07BDEC81F446}"/>
            </a:ext>
          </a:extLst>
        </xdr:cNvPr>
        <xdr:cNvSpPr/>
      </xdr:nvSpPr>
      <xdr:spPr>
        <a:xfrm>
          <a:off x="3746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142059</xdr:rowOff>
    </xdr:from>
    <xdr:to>
      <xdr:col>24</xdr:col>
      <xdr:colOff>63500</xdr:colOff>
      <xdr:row>62</xdr:row>
      <xdr:rowOff>37556</xdr:rowOff>
    </xdr:to>
    <xdr:cxnSp macro="">
      <xdr:nvCxnSpPr>
        <xdr:cNvPr id="193" name="直線コネクタ 192">
          <a:extLst>
            <a:ext uri="{FF2B5EF4-FFF2-40B4-BE49-F238E27FC236}">
              <a16:creationId xmlns:a16="http://schemas.microsoft.com/office/drawing/2014/main" id="{33E5CB28-3665-4403-A352-B25DDF2577D7}"/>
            </a:ext>
          </a:extLst>
        </xdr:cNvPr>
        <xdr:cNvCxnSpPr/>
      </xdr:nvCxnSpPr>
      <xdr:spPr>
        <a:xfrm flipV="1">
          <a:off x="3797300" y="1060050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122283</xdr:rowOff>
    </xdr:from>
    <xdr:to>
      <xdr:col>15</xdr:col>
      <xdr:colOff>101600</xdr:colOff>
      <xdr:row>62</xdr:row>
      <xdr:rowOff>52433</xdr:rowOff>
    </xdr:to>
    <xdr:sp macro="" textlink="">
      <xdr:nvSpPr>
        <xdr:cNvPr id="194" name="楕円 193">
          <a:extLst>
            <a:ext uri="{FF2B5EF4-FFF2-40B4-BE49-F238E27FC236}">
              <a16:creationId xmlns:a16="http://schemas.microsoft.com/office/drawing/2014/main" id="{7491849F-B3FA-4961-93A2-475FC4D34E7B}"/>
            </a:ext>
          </a:extLst>
        </xdr:cNvPr>
        <xdr:cNvSpPr/>
      </xdr:nvSpPr>
      <xdr:spPr>
        <a:xfrm>
          <a:off x="2857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1633</xdr:rowOff>
    </xdr:from>
    <xdr:to>
      <xdr:col>19</xdr:col>
      <xdr:colOff>177800</xdr:colOff>
      <xdr:row>62</xdr:row>
      <xdr:rowOff>37556</xdr:rowOff>
    </xdr:to>
    <xdr:cxnSp macro="">
      <xdr:nvCxnSpPr>
        <xdr:cNvPr id="195" name="直線コネクタ 194">
          <a:extLst>
            <a:ext uri="{FF2B5EF4-FFF2-40B4-BE49-F238E27FC236}">
              <a16:creationId xmlns:a16="http://schemas.microsoft.com/office/drawing/2014/main" id="{3238B6FF-3BE8-4E28-93A6-33C2CDE9C4B4}"/>
            </a:ext>
          </a:extLst>
        </xdr:cNvPr>
        <xdr:cNvCxnSpPr/>
      </xdr:nvCxnSpPr>
      <xdr:spPr>
        <a:xfrm>
          <a:off x="2908300" y="106315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6" name="楕円 195">
          <a:extLst>
            <a:ext uri="{FF2B5EF4-FFF2-40B4-BE49-F238E27FC236}">
              <a16:creationId xmlns:a16="http://schemas.microsoft.com/office/drawing/2014/main" id="{6D46DA17-9B8C-46B9-B0CC-64AFCF665935}"/>
            </a:ext>
          </a:extLst>
        </xdr:cNvPr>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62</xdr:row>
      <xdr:rowOff>1633</xdr:rowOff>
    </xdr:to>
    <xdr:cxnSp macro="">
      <xdr:nvCxnSpPr>
        <xdr:cNvPr id="197" name="直線コネクタ 196">
          <a:extLst>
            <a:ext uri="{FF2B5EF4-FFF2-40B4-BE49-F238E27FC236}">
              <a16:creationId xmlns:a16="http://schemas.microsoft.com/office/drawing/2014/main" id="{EC3FA24E-E995-411A-A7C8-04FE4D267B1B}"/>
            </a:ext>
          </a:extLst>
        </xdr:cNvPr>
        <xdr:cNvCxnSpPr/>
      </xdr:nvCxnSpPr>
      <xdr:spPr>
        <a:xfrm>
          <a:off x="2019300" y="1051723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50437</xdr:rowOff>
    </xdr:from>
    <xdr:to>
      <xdr:col>6</xdr:col>
      <xdr:colOff>38100</xdr:colOff>
      <xdr:row>61</xdr:row>
      <xdr:rowOff>152037</xdr:rowOff>
    </xdr:to>
    <xdr:sp macro="" textlink="">
      <xdr:nvSpPr>
        <xdr:cNvPr id="198" name="楕円 197">
          <a:extLst>
            <a:ext uri="{FF2B5EF4-FFF2-40B4-BE49-F238E27FC236}">
              <a16:creationId xmlns:a16="http://schemas.microsoft.com/office/drawing/2014/main" id="{AA349B34-6413-4E75-934B-CD0DC34798C2}"/>
            </a:ext>
          </a:extLst>
        </xdr:cNvPr>
        <xdr:cNvSpPr/>
      </xdr:nvSpPr>
      <xdr:spPr>
        <a:xfrm>
          <a:off x="1079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58783</xdr:rowOff>
    </xdr:from>
    <xdr:to>
      <xdr:col>10</xdr:col>
      <xdr:colOff>114300</xdr:colOff>
      <xdr:row>61</xdr:row>
      <xdr:rowOff>101237</xdr:rowOff>
    </xdr:to>
    <xdr:cxnSp macro="">
      <xdr:nvCxnSpPr>
        <xdr:cNvPr id="199" name="直線コネクタ 198">
          <a:extLst>
            <a:ext uri="{FF2B5EF4-FFF2-40B4-BE49-F238E27FC236}">
              <a16:creationId xmlns:a16="http://schemas.microsoft.com/office/drawing/2014/main" id="{B3E219C8-4FD3-407F-B3E8-3AA13EDA6C8C}"/>
            </a:ext>
          </a:extLst>
        </xdr:cNvPr>
        <xdr:cNvCxnSpPr/>
      </xdr:nvCxnSpPr>
      <xdr:spPr>
        <a:xfrm flipV="1">
          <a:off x="1130300" y="105172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477466D1-1985-4F41-9B4B-6172DCC8B74D}"/>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2F9C952B-5E25-45B8-AE0F-F6E840C4BA4B}"/>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4CCDDE89-B829-4A2C-98C8-2DBF1BFC57A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DBC31364-E469-4636-913D-C3D67AF164F6}"/>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79483</xdr:rowOff>
    </xdr:from>
    <xdr:ext cx="405111" cy="259045"/>
    <xdr:sp macro="" textlink="">
      <xdr:nvSpPr>
        <xdr:cNvPr id="204" name="n_1mainValue【体育館・プール】&#10;有形固定資産減価償却率">
          <a:extLst>
            <a:ext uri="{FF2B5EF4-FFF2-40B4-BE49-F238E27FC236}">
              <a16:creationId xmlns:a16="http://schemas.microsoft.com/office/drawing/2014/main" id="{C9F85438-1097-4858-8EF2-A02381299871}"/>
            </a:ext>
          </a:extLst>
        </xdr:cNvPr>
        <xdr:cNvSpPr txBox="1"/>
      </xdr:nvSpPr>
      <xdr:spPr>
        <a:xfrm>
          <a:off x="3582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43560</xdr:rowOff>
    </xdr:from>
    <xdr:ext cx="405111" cy="259045"/>
    <xdr:sp macro="" textlink="">
      <xdr:nvSpPr>
        <xdr:cNvPr id="205" name="n_2mainValue【体育館・プール】&#10;有形固定資産減価償却率">
          <a:extLst>
            <a:ext uri="{FF2B5EF4-FFF2-40B4-BE49-F238E27FC236}">
              <a16:creationId xmlns:a16="http://schemas.microsoft.com/office/drawing/2014/main" id="{A03B574F-37CB-46F9-AFB1-A591E80BFCFB}"/>
            </a:ext>
          </a:extLst>
        </xdr:cNvPr>
        <xdr:cNvSpPr txBox="1"/>
      </xdr:nvSpPr>
      <xdr:spPr>
        <a:xfrm>
          <a:off x="2705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6" name="n_3mainValue【体育館・プール】&#10;有形固定資産減価償却率">
          <a:extLst>
            <a:ext uri="{FF2B5EF4-FFF2-40B4-BE49-F238E27FC236}">
              <a16:creationId xmlns:a16="http://schemas.microsoft.com/office/drawing/2014/main" id="{52E40A99-FBD5-46CA-A9E5-2134A41D5761}"/>
            </a:ext>
          </a:extLst>
        </xdr:cNvPr>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143164</xdr:rowOff>
    </xdr:from>
    <xdr:ext cx="405111" cy="259045"/>
    <xdr:sp macro="" textlink="">
      <xdr:nvSpPr>
        <xdr:cNvPr id="207" name="n_4mainValue【体育館・プール】&#10;有形固定資産減価償却率">
          <a:extLst>
            <a:ext uri="{FF2B5EF4-FFF2-40B4-BE49-F238E27FC236}">
              <a16:creationId xmlns:a16="http://schemas.microsoft.com/office/drawing/2014/main" id="{D069823D-EB44-4B80-9D29-3C4CB66C4130}"/>
            </a:ext>
          </a:extLst>
        </xdr:cNvPr>
        <xdr:cNvSpPr txBox="1"/>
      </xdr:nvSpPr>
      <xdr:spPr>
        <a:xfrm>
          <a:off x="927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1BAFA5D-B3B9-4134-8AED-7DD0BF221E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3140B46-7474-40A0-9FEA-DDBED5A4144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2AD6905-0040-45CC-8D96-B4A679087C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76F0E0E-EFBD-48B2-8598-ED35C8A058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5396F69-A83A-468E-B294-7698572859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596B580-19D3-455F-AB12-230BFAD484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741DEE3-CD7F-4D95-AB85-65BE31FE1E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56ACF60-A03B-4CA1-AD46-01414DA435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344041B-238F-494A-AA00-22A67E72AD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1EB407B-25A7-4632-AECA-099F7EF5EE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B867782-FFA0-454B-A13F-70DC72A9C4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8E628358-E4E6-42B4-9F67-E25DC57619D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AFDC239-30A0-4DA1-9D38-855D23576F5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721CA0B-BF52-4C9B-A37F-4D466ED0260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962A122-546E-48EA-BE39-B6C91C1D77C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D0144FD4-6F32-4D3E-A677-0F52A3F61ED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1605BDE-86E4-4055-A521-05D1CE615D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E0D27809-1734-4BC7-A6EB-6507B011931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73FBC24-F5FC-4115-8824-E3778BED5D0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2CFD07CA-52F9-4CFE-8AC7-97AB7BA937B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368E5A4-E4CF-441B-8C05-F02298E5EF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E2B87FA-6292-43BE-AEF7-3DEDF789977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46EB6FE-4B83-4642-A2E7-C33C3B8B9E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4A20952C-CD2E-45EF-B901-643DC75850D4}"/>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EED4C259-A6AB-4E79-9D68-949DCD7B9B04}"/>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6A2F4304-9F1C-457D-BCF4-394927389B98}"/>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F40A52D9-90CC-4970-988F-B316EB4C39A4}"/>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42EAF3F4-0D7A-4A22-8062-B31A05FD3595}"/>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FEB0500E-8F8C-4B53-98BD-433CD6F0CFFA}"/>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F53C2AD8-2212-49EA-8972-95F81917788F}"/>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4D00F92E-BCE0-44E6-B494-2E0906FE0F21}"/>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EA68CF85-169A-470F-875E-1FF9D2166CDB}"/>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85C7FC12-254A-4206-8B53-3EA4C1E68D72}"/>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9C6FDF3-CCC3-4033-A984-286651D6F072}"/>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9DC50CF-B405-4E97-A0B8-7F17888587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86B06EA-34CD-43B9-BA3A-C1DA85D23F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1EE681B-8460-4E14-8509-FA51B5FB39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AB9E154-C5A5-41D3-8D3B-C012E9D449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F927EB5-34F9-43DC-B586-72B2FAE575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29591</xdr:rowOff>
    </xdr:from>
    <xdr:to>
      <xdr:col>55</xdr:col>
      <xdr:colOff>50800</xdr:colOff>
      <xdr:row>63</xdr:row>
      <xdr:rowOff>131191</xdr:rowOff>
    </xdr:to>
    <xdr:sp macro="" textlink="">
      <xdr:nvSpPr>
        <xdr:cNvPr id="247" name="楕円 246">
          <a:extLst>
            <a:ext uri="{FF2B5EF4-FFF2-40B4-BE49-F238E27FC236}">
              <a16:creationId xmlns:a16="http://schemas.microsoft.com/office/drawing/2014/main" id="{55152C17-7414-40A7-A82B-3AFD0C4CDA04}"/>
            </a:ext>
          </a:extLst>
        </xdr:cNvPr>
        <xdr:cNvSpPr/>
      </xdr:nvSpPr>
      <xdr:spPr>
        <a:xfrm>
          <a:off x="10426700" y="108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52468</xdr:rowOff>
    </xdr:from>
    <xdr:ext cx="469744" cy="259045"/>
    <xdr:sp macro="" textlink="">
      <xdr:nvSpPr>
        <xdr:cNvPr id="248" name="【体育館・プール】&#10;一人当たり面積該当値テキスト">
          <a:extLst>
            <a:ext uri="{FF2B5EF4-FFF2-40B4-BE49-F238E27FC236}">
              <a16:creationId xmlns:a16="http://schemas.microsoft.com/office/drawing/2014/main" id="{D74F14BC-2E5E-49CA-86AC-5E8EA20C9C76}"/>
            </a:ext>
          </a:extLst>
        </xdr:cNvPr>
        <xdr:cNvSpPr txBox="1"/>
      </xdr:nvSpPr>
      <xdr:spPr>
        <a:xfrm>
          <a:off x="10515600" y="1068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27686</xdr:rowOff>
    </xdr:from>
    <xdr:to>
      <xdr:col>50</xdr:col>
      <xdr:colOff>165100</xdr:colOff>
      <xdr:row>63</xdr:row>
      <xdr:rowOff>129286</xdr:rowOff>
    </xdr:to>
    <xdr:sp macro="" textlink="">
      <xdr:nvSpPr>
        <xdr:cNvPr id="249" name="楕円 248">
          <a:extLst>
            <a:ext uri="{FF2B5EF4-FFF2-40B4-BE49-F238E27FC236}">
              <a16:creationId xmlns:a16="http://schemas.microsoft.com/office/drawing/2014/main" id="{55D3D818-C9B8-4297-B3E0-CDA573A49999}"/>
            </a:ext>
          </a:extLst>
        </xdr:cNvPr>
        <xdr:cNvSpPr/>
      </xdr:nvSpPr>
      <xdr:spPr>
        <a:xfrm>
          <a:off x="95885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78486</xdr:rowOff>
    </xdr:from>
    <xdr:to>
      <xdr:col>55</xdr:col>
      <xdr:colOff>0</xdr:colOff>
      <xdr:row>63</xdr:row>
      <xdr:rowOff>80391</xdr:rowOff>
    </xdr:to>
    <xdr:cxnSp macro="">
      <xdr:nvCxnSpPr>
        <xdr:cNvPr id="250" name="直線コネクタ 249">
          <a:extLst>
            <a:ext uri="{FF2B5EF4-FFF2-40B4-BE49-F238E27FC236}">
              <a16:creationId xmlns:a16="http://schemas.microsoft.com/office/drawing/2014/main" id="{199D15E0-71CD-4066-A294-2A8E20DE4041}"/>
            </a:ext>
          </a:extLst>
        </xdr:cNvPr>
        <xdr:cNvCxnSpPr/>
      </xdr:nvCxnSpPr>
      <xdr:spPr>
        <a:xfrm>
          <a:off x="9639300" y="1087983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31877</xdr:rowOff>
    </xdr:from>
    <xdr:to>
      <xdr:col>46</xdr:col>
      <xdr:colOff>38100</xdr:colOff>
      <xdr:row>63</xdr:row>
      <xdr:rowOff>133477</xdr:rowOff>
    </xdr:to>
    <xdr:sp macro="" textlink="">
      <xdr:nvSpPr>
        <xdr:cNvPr id="251" name="楕円 250">
          <a:extLst>
            <a:ext uri="{FF2B5EF4-FFF2-40B4-BE49-F238E27FC236}">
              <a16:creationId xmlns:a16="http://schemas.microsoft.com/office/drawing/2014/main" id="{689DB0BC-F30F-4FEB-917B-DDEFF5210CF2}"/>
            </a:ext>
          </a:extLst>
        </xdr:cNvPr>
        <xdr:cNvSpPr/>
      </xdr:nvSpPr>
      <xdr:spPr>
        <a:xfrm>
          <a:off x="8699500" y="10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78486</xdr:rowOff>
    </xdr:from>
    <xdr:to>
      <xdr:col>50</xdr:col>
      <xdr:colOff>114300</xdr:colOff>
      <xdr:row>63</xdr:row>
      <xdr:rowOff>82677</xdr:rowOff>
    </xdr:to>
    <xdr:cxnSp macro="">
      <xdr:nvCxnSpPr>
        <xdr:cNvPr id="252" name="直線コネクタ 251">
          <a:extLst>
            <a:ext uri="{FF2B5EF4-FFF2-40B4-BE49-F238E27FC236}">
              <a16:creationId xmlns:a16="http://schemas.microsoft.com/office/drawing/2014/main" id="{A4286398-3899-4057-AB2E-17DF1E50D25F}"/>
            </a:ext>
          </a:extLst>
        </xdr:cNvPr>
        <xdr:cNvCxnSpPr/>
      </xdr:nvCxnSpPr>
      <xdr:spPr>
        <a:xfrm flipV="1">
          <a:off x="8750300" y="1087983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58547</xdr:rowOff>
    </xdr:from>
    <xdr:to>
      <xdr:col>41</xdr:col>
      <xdr:colOff>101600</xdr:colOff>
      <xdr:row>63</xdr:row>
      <xdr:rowOff>160147</xdr:rowOff>
    </xdr:to>
    <xdr:sp macro="" textlink="">
      <xdr:nvSpPr>
        <xdr:cNvPr id="253" name="楕円 252">
          <a:extLst>
            <a:ext uri="{FF2B5EF4-FFF2-40B4-BE49-F238E27FC236}">
              <a16:creationId xmlns:a16="http://schemas.microsoft.com/office/drawing/2014/main" id="{CA568A69-742B-4C74-956C-3D06DAAAB898}"/>
            </a:ext>
          </a:extLst>
        </xdr:cNvPr>
        <xdr:cNvSpPr/>
      </xdr:nvSpPr>
      <xdr:spPr>
        <a:xfrm>
          <a:off x="7810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82677</xdr:rowOff>
    </xdr:from>
    <xdr:to>
      <xdr:col>45</xdr:col>
      <xdr:colOff>177800</xdr:colOff>
      <xdr:row>63</xdr:row>
      <xdr:rowOff>109347</xdr:rowOff>
    </xdr:to>
    <xdr:cxnSp macro="">
      <xdr:nvCxnSpPr>
        <xdr:cNvPr id="254" name="直線コネクタ 253">
          <a:extLst>
            <a:ext uri="{FF2B5EF4-FFF2-40B4-BE49-F238E27FC236}">
              <a16:creationId xmlns:a16="http://schemas.microsoft.com/office/drawing/2014/main" id="{68CD7B8D-74B9-4461-B08F-F3DB8A741B28}"/>
            </a:ext>
          </a:extLst>
        </xdr:cNvPr>
        <xdr:cNvCxnSpPr/>
      </xdr:nvCxnSpPr>
      <xdr:spPr>
        <a:xfrm flipV="1">
          <a:off x="7861300" y="10884027"/>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37211</xdr:rowOff>
    </xdr:from>
    <xdr:to>
      <xdr:col>36</xdr:col>
      <xdr:colOff>165100</xdr:colOff>
      <xdr:row>63</xdr:row>
      <xdr:rowOff>138811</xdr:rowOff>
    </xdr:to>
    <xdr:sp macro="" textlink="">
      <xdr:nvSpPr>
        <xdr:cNvPr id="255" name="楕円 254">
          <a:extLst>
            <a:ext uri="{FF2B5EF4-FFF2-40B4-BE49-F238E27FC236}">
              <a16:creationId xmlns:a16="http://schemas.microsoft.com/office/drawing/2014/main" id="{84E58590-D618-44FD-841C-90A9EC8A5934}"/>
            </a:ext>
          </a:extLst>
        </xdr:cNvPr>
        <xdr:cNvSpPr/>
      </xdr:nvSpPr>
      <xdr:spPr>
        <a:xfrm>
          <a:off x="6921500" y="10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88011</xdr:rowOff>
    </xdr:from>
    <xdr:to>
      <xdr:col>41</xdr:col>
      <xdr:colOff>50800</xdr:colOff>
      <xdr:row>63</xdr:row>
      <xdr:rowOff>109347</xdr:rowOff>
    </xdr:to>
    <xdr:cxnSp macro="">
      <xdr:nvCxnSpPr>
        <xdr:cNvPr id="256" name="直線コネクタ 255">
          <a:extLst>
            <a:ext uri="{FF2B5EF4-FFF2-40B4-BE49-F238E27FC236}">
              <a16:creationId xmlns:a16="http://schemas.microsoft.com/office/drawing/2014/main" id="{3BBE10C2-F65C-42DB-A598-A46809ADCF1C}"/>
            </a:ext>
          </a:extLst>
        </xdr:cNvPr>
        <xdr:cNvCxnSpPr/>
      </xdr:nvCxnSpPr>
      <xdr:spPr>
        <a:xfrm>
          <a:off x="6972300" y="1088936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58A2238C-2D49-4CCF-BF17-91771C79F696}"/>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22AE7F39-447E-488D-A7D1-875E96F22966}"/>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3E567442-9DE0-40BB-90D2-2ABA08B5D9CA}"/>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D8554A71-1248-40A7-94CC-9A6E5D690ED2}"/>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145813</xdr:rowOff>
    </xdr:from>
    <xdr:ext cx="469744" cy="259045"/>
    <xdr:sp macro="" textlink="">
      <xdr:nvSpPr>
        <xdr:cNvPr id="261" name="n_1mainValue【体育館・プール】&#10;一人当たり面積">
          <a:extLst>
            <a:ext uri="{FF2B5EF4-FFF2-40B4-BE49-F238E27FC236}">
              <a16:creationId xmlns:a16="http://schemas.microsoft.com/office/drawing/2014/main" id="{A38CFDBA-2C74-4228-BEEE-28E3A1F88CBF}"/>
            </a:ext>
          </a:extLst>
        </xdr:cNvPr>
        <xdr:cNvSpPr txBox="1"/>
      </xdr:nvSpPr>
      <xdr:spPr>
        <a:xfrm>
          <a:off x="9391727" y="106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150004</xdr:rowOff>
    </xdr:from>
    <xdr:ext cx="469744" cy="259045"/>
    <xdr:sp macro="" textlink="">
      <xdr:nvSpPr>
        <xdr:cNvPr id="262" name="n_2mainValue【体育館・プール】&#10;一人当たり面積">
          <a:extLst>
            <a:ext uri="{FF2B5EF4-FFF2-40B4-BE49-F238E27FC236}">
              <a16:creationId xmlns:a16="http://schemas.microsoft.com/office/drawing/2014/main" id="{8CCB0820-CEA9-40C2-90C2-711504F79B12}"/>
            </a:ext>
          </a:extLst>
        </xdr:cNvPr>
        <xdr:cNvSpPr txBox="1"/>
      </xdr:nvSpPr>
      <xdr:spPr>
        <a:xfrm>
          <a:off x="8515427" y="1060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5224</xdr:rowOff>
    </xdr:from>
    <xdr:ext cx="469744" cy="259045"/>
    <xdr:sp macro="" textlink="">
      <xdr:nvSpPr>
        <xdr:cNvPr id="263" name="n_3mainValue【体育館・プール】&#10;一人当たり面積">
          <a:extLst>
            <a:ext uri="{FF2B5EF4-FFF2-40B4-BE49-F238E27FC236}">
              <a16:creationId xmlns:a16="http://schemas.microsoft.com/office/drawing/2014/main" id="{24B25751-9CEB-42CA-90A8-ED4D84B08523}"/>
            </a:ext>
          </a:extLst>
        </xdr:cNvPr>
        <xdr:cNvSpPr txBox="1"/>
      </xdr:nvSpPr>
      <xdr:spPr>
        <a:xfrm>
          <a:off x="7626427" y="106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155338</xdr:rowOff>
    </xdr:from>
    <xdr:ext cx="469744" cy="259045"/>
    <xdr:sp macro="" textlink="">
      <xdr:nvSpPr>
        <xdr:cNvPr id="264" name="n_4mainValue【体育館・プール】&#10;一人当たり面積">
          <a:extLst>
            <a:ext uri="{FF2B5EF4-FFF2-40B4-BE49-F238E27FC236}">
              <a16:creationId xmlns:a16="http://schemas.microsoft.com/office/drawing/2014/main" id="{F956D6AD-2B04-49EA-AC4A-6BC009A159E4}"/>
            </a:ext>
          </a:extLst>
        </xdr:cNvPr>
        <xdr:cNvSpPr txBox="1"/>
      </xdr:nvSpPr>
      <xdr:spPr>
        <a:xfrm>
          <a:off x="6737427" y="1061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83EF941-ABDF-4FE3-AC7C-D118EBB866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A0332FB-BAD7-41C2-8EC0-42BCE5F0B8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455C376-776D-4C21-9C81-A69AC4D1AE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D00DCD0-7778-4D60-999C-7A7E46F791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7B2146D-E054-4333-A530-B9E3FD562C4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2E3A68D-4337-4E1E-AE6F-1BC33589D7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CFCCA35-7ECD-4457-B9BB-E4BEF99696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BAF4B8A-123C-4FC2-BB79-F52579DB84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AF94AE3-81CA-43AF-8913-14294F72EA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87C9C43-3173-4D64-8F45-116B765F7A9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37FC06E-E34B-4DE5-ADF2-726EAEDC44C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919C1926-0991-48B7-9DCD-05176DA0108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5359C72-63D7-41AC-96F9-7CAE32B57F2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8DB34333-D26A-40F5-8F4B-BDDB359ED02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F5B041D-B127-46AF-A9FE-8097C4FB5E4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DD56D0A3-EC21-4904-8ED6-87124D05899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90B341D6-903E-4C28-BEA8-24F58579714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C3230EB-A317-407B-B9CB-7A1295EC839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CB475BD-A3E2-4486-8A9F-9C40DD55045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B8915BBF-C3D3-4BA4-ADCC-757A965AC2A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D1575E3C-5CCA-4D03-9353-5E1CD357DA1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132ECE5-74E2-4BED-8975-24146AA743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CD54CC56-EC4B-4407-82E8-05A5A1F60E0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88BD263-18FC-48C1-A9D6-040AB78CD1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CA37293-286E-4770-948D-0DDBE647DE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50F5894E-2586-47AE-BC1B-DFB6F35F77FA}"/>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E1CFA948-7E64-490A-9E09-50081BAD89D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D5CF9C4-D726-4821-884B-4A97247EE76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AB2E229-B8F0-4C5F-BA6F-DDB6F8B083B7}"/>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AAF1C5BB-697B-41DF-BB11-9716860BE746}"/>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783A492-584C-429C-8554-DF00A16634A1}"/>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E3AEBA0E-F163-4B37-91E0-FFAB8B511E07}"/>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BD8D2720-D469-4831-8178-E7E246DB003B}"/>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77583FF5-5799-4BDD-8634-F3826302C8AF}"/>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5AEBF03C-0423-4DC7-8F10-F84CE75DF9C3}"/>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3B79D86-4A21-4268-A67E-5942BA28F693}"/>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EB94828-99CB-4E84-AC6A-00E259855D1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45665D-CE1B-4523-B182-2F3981A0CFE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B198CA9-1282-41CC-8344-924E504869D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FB8D3C8-2AF4-4084-B8E0-BBF44B4149C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6CDD866-87D5-4105-8758-2C03B2AA04D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104866</xdr:rowOff>
    </xdr:from>
    <xdr:to>
      <xdr:col>24</xdr:col>
      <xdr:colOff>114300</xdr:colOff>
      <xdr:row>82</xdr:row>
      <xdr:rowOff>35016</xdr:rowOff>
    </xdr:to>
    <xdr:sp macro="" textlink="">
      <xdr:nvSpPr>
        <xdr:cNvPr id="306" name="楕円 305">
          <a:extLst>
            <a:ext uri="{FF2B5EF4-FFF2-40B4-BE49-F238E27FC236}">
              <a16:creationId xmlns:a16="http://schemas.microsoft.com/office/drawing/2014/main" id="{6D98D8BB-8EC6-469B-BC3E-74ACE64B8986}"/>
            </a:ext>
          </a:extLst>
        </xdr:cNvPr>
        <xdr:cNvSpPr/>
      </xdr:nvSpPr>
      <xdr:spPr>
        <a:xfrm>
          <a:off x="4584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127743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BA1992D4-6014-44EA-8F92-9302C445B080}"/>
            </a:ext>
          </a:extLst>
        </xdr:cNvPr>
        <xdr:cNvSpPr txBox="1"/>
      </xdr:nvSpPr>
      <xdr:spPr>
        <a:xfrm>
          <a:off x="4673600" y="138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68943</xdr:rowOff>
    </xdr:from>
    <xdr:to>
      <xdr:col>20</xdr:col>
      <xdr:colOff>38100</xdr:colOff>
      <xdr:row>81</xdr:row>
      <xdr:rowOff>170543</xdr:rowOff>
    </xdr:to>
    <xdr:sp macro="" textlink="">
      <xdr:nvSpPr>
        <xdr:cNvPr id="308" name="楕円 307">
          <a:extLst>
            <a:ext uri="{FF2B5EF4-FFF2-40B4-BE49-F238E27FC236}">
              <a16:creationId xmlns:a16="http://schemas.microsoft.com/office/drawing/2014/main" id="{CCD4DE6F-ABBE-49D1-B457-065761D9A3A6}"/>
            </a:ext>
          </a:extLst>
        </xdr:cNvPr>
        <xdr:cNvSpPr/>
      </xdr:nvSpPr>
      <xdr:spPr>
        <a:xfrm>
          <a:off x="3746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119743</xdr:rowOff>
    </xdr:from>
    <xdr:to>
      <xdr:col>24</xdr:col>
      <xdr:colOff>63500</xdr:colOff>
      <xdr:row>81</xdr:row>
      <xdr:rowOff>155666</xdr:rowOff>
    </xdr:to>
    <xdr:cxnSp macro="">
      <xdr:nvCxnSpPr>
        <xdr:cNvPr id="309" name="直線コネクタ 308">
          <a:extLst>
            <a:ext uri="{FF2B5EF4-FFF2-40B4-BE49-F238E27FC236}">
              <a16:creationId xmlns:a16="http://schemas.microsoft.com/office/drawing/2014/main" id="{7EAC7EDA-BDDE-4374-A0FB-0AA873850447}"/>
            </a:ext>
          </a:extLst>
        </xdr:cNvPr>
        <xdr:cNvCxnSpPr/>
      </xdr:nvCxnSpPr>
      <xdr:spPr>
        <a:xfrm>
          <a:off x="3797300" y="140071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310" name="楕円 309">
          <a:extLst>
            <a:ext uri="{FF2B5EF4-FFF2-40B4-BE49-F238E27FC236}">
              <a16:creationId xmlns:a16="http://schemas.microsoft.com/office/drawing/2014/main" id="{BD3C071E-CE6D-49B7-9407-D13D0E322B07}"/>
            </a:ext>
          </a:extLst>
        </xdr:cNvPr>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119743</xdr:rowOff>
    </xdr:to>
    <xdr:cxnSp macro="">
      <xdr:nvCxnSpPr>
        <xdr:cNvPr id="311" name="直線コネクタ 310">
          <a:extLst>
            <a:ext uri="{FF2B5EF4-FFF2-40B4-BE49-F238E27FC236}">
              <a16:creationId xmlns:a16="http://schemas.microsoft.com/office/drawing/2014/main" id="{2C5BFC7E-9F6B-4441-8E5F-1078524B52C4}"/>
            </a:ext>
          </a:extLst>
        </xdr:cNvPr>
        <xdr:cNvCxnSpPr/>
      </xdr:nvCxnSpPr>
      <xdr:spPr>
        <a:xfrm>
          <a:off x="2908300" y="1397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166914</xdr:rowOff>
    </xdr:from>
    <xdr:to>
      <xdr:col>10</xdr:col>
      <xdr:colOff>165100</xdr:colOff>
      <xdr:row>81</xdr:row>
      <xdr:rowOff>97064</xdr:rowOff>
    </xdr:to>
    <xdr:sp macro="" textlink="">
      <xdr:nvSpPr>
        <xdr:cNvPr id="312" name="楕円 311">
          <a:extLst>
            <a:ext uri="{FF2B5EF4-FFF2-40B4-BE49-F238E27FC236}">
              <a16:creationId xmlns:a16="http://schemas.microsoft.com/office/drawing/2014/main" id="{9440A3EF-9FD7-4C8B-8116-A782237518C7}"/>
            </a:ext>
          </a:extLst>
        </xdr:cNvPr>
        <xdr:cNvSpPr/>
      </xdr:nvSpPr>
      <xdr:spPr>
        <a:xfrm>
          <a:off x="1968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46264</xdr:rowOff>
    </xdr:from>
    <xdr:to>
      <xdr:col>15</xdr:col>
      <xdr:colOff>50800</xdr:colOff>
      <xdr:row>81</xdr:row>
      <xdr:rowOff>83820</xdr:rowOff>
    </xdr:to>
    <xdr:cxnSp macro="">
      <xdr:nvCxnSpPr>
        <xdr:cNvPr id="313" name="直線コネクタ 312">
          <a:extLst>
            <a:ext uri="{FF2B5EF4-FFF2-40B4-BE49-F238E27FC236}">
              <a16:creationId xmlns:a16="http://schemas.microsoft.com/office/drawing/2014/main" id="{10AB0ED1-313B-485E-9C68-7D2D51DAEF59}"/>
            </a:ext>
          </a:extLst>
        </xdr:cNvPr>
        <xdr:cNvCxnSpPr/>
      </xdr:nvCxnSpPr>
      <xdr:spPr>
        <a:xfrm>
          <a:off x="2019300" y="139337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130992</xdr:rowOff>
    </xdr:from>
    <xdr:to>
      <xdr:col>6</xdr:col>
      <xdr:colOff>38100</xdr:colOff>
      <xdr:row>81</xdr:row>
      <xdr:rowOff>61142</xdr:rowOff>
    </xdr:to>
    <xdr:sp macro="" textlink="">
      <xdr:nvSpPr>
        <xdr:cNvPr id="314" name="楕円 313">
          <a:extLst>
            <a:ext uri="{FF2B5EF4-FFF2-40B4-BE49-F238E27FC236}">
              <a16:creationId xmlns:a16="http://schemas.microsoft.com/office/drawing/2014/main" id="{C0F8A230-71E7-4D3D-B668-9D6F0EC37DD8}"/>
            </a:ext>
          </a:extLst>
        </xdr:cNvPr>
        <xdr:cNvSpPr/>
      </xdr:nvSpPr>
      <xdr:spPr>
        <a:xfrm>
          <a:off x="1079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10342</xdr:rowOff>
    </xdr:from>
    <xdr:to>
      <xdr:col>10</xdr:col>
      <xdr:colOff>114300</xdr:colOff>
      <xdr:row>81</xdr:row>
      <xdr:rowOff>46264</xdr:rowOff>
    </xdr:to>
    <xdr:cxnSp macro="">
      <xdr:nvCxnSpPr>
        <xdr:cNvPr id="315" name="直線コネクタ 314">
          <a:extLst>
            <a:ext uri="{FF2B5EF4-FFF2-40B4-BE49-F238E27FC236}">
              <a16:creationId xmlns:a16="http://schemas.microsoft.com/office/drawing/2014/main" id="{6524A905-4467-4F45-91F6-6094809E450C}"/>
            </a:ext>
          </a:extLst>
        </xdr:cNvPr>
        <xdr:cNvCxnSpPr/>
      </xdr:nvCxnSpPr>
      <xdr:spPr>
        <a:xfrm>
          <a:off x="1130300" y="138977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B4D5398C-A686-42CF-9131-22925071737B}"/>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a:extLst>
            <a:ext uri="{FF2B5EF4-FFF2-40B4-BE49-F238E27FC236}">
              <a16:creationId xmlns:a16="http://schemas.microsoft.com/office/drawing/2014/main" id="{3CE68856-C6CF-4CDF-9E18-D027BDF7D923}"/>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a:extLst>
            <a:ext uri="{FF2B5EF4-FFF2-40B4-BE49-F238E27FC236}">
              <a16:creationId xmlns:a16="http://schemas.microsoft.com/office/drawing/2014/main" id="{098C60BD-053D-4AEF-B211-D33F4AC9F9F5}"/>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a:extLst>
            <a:ext uri="{FF2B5EF4-FFF2-40B4-BE49-F238E27FC236}">
              <a16:creationId xmlns:a16="http://schemas.microsoft.com/office/drawing/2014/main" id="{2719AA7C-7978-4BDC-AB07-8B522DC7551B}"/>
            </a:ext>
          </a:extLst>
        </xdr:cNvPr>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15620</xdr:rowOff>
    </xdr:from>
    <xdr:ext cx="405111" cy="259045"/>
    <xdr:sp macro="" textlink="">
      <xdr:nvSpPr>
        <xdr:cNvPr id="320" name="n_1mainValue【福祉施設】&#10;有形固定資産減価償却率">
          <a:extLst>
            <a:ext uri="{FF2B5EF4-FFF2-40B4-BE49-F238E27FC236}">
              <a16:creationId xmlns:a16="http://schemas.microsoft.com/office/drawing/2014/main" id="{6E9FE150-09EA-4029-9927-15FA997C4075}"/>
            </a:ext>
          </a:extLst>
        </xdr:cNvPr>
        <xdr:cNvSpPr txBox="1"/>
      </xdr:nvSpPr>
      <xdr:spPr>
        <a:xfrm>
          <a:off x="35820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321" name="n_2mainValue【福祉施設】&#10;有形固定資産減価償却率">
          <a:extLst>
            <a:ext uri="{FF2B5EF4-FFF2-40B4-BE49-F238E27FC236}">
              <a16:creationId xmlns:a16="http://schemas.microsoft.com/office/drawing/2014/main" id="{88C51CFB-46D7-40AF-A6AD-73025AFE7492}"/>
            </a:ext>
          </a:extLst>
        </xdr:cNvPr>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113591</xdr:rowOff>
    </xdr:from>
    <xdr:ext cx="405111" cy="259045"/>
    <xdr:sp macro="" textlink="">
      <xdr:nvSpPr>
        <xdr:cNvPr id="322" name="n_3mainValue【福祉施設】&#10;有形固定資産減価償却率">
          <a:extLst>
            <a:ext uri="{FF2B5EF4-FFF2-40B4-BE49-F238E27FC236}">
              <a16:creationId xmlns:a16="http://schemas.microsoft.com/office/drawing/2014/main" id="{1584C5BD-BD5B-43B8-9AAA-D80D5467694A}"/>
            </a:ext>
          </a:extLst>
        </xdr:cNvPr>
        <xdr:cNvSpPr txBox="1"/>
      </xdr:nvSpPr>
      <xdr:spPr>
        <a:xfrm>
          <a:off x="1816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77669</xdr:rowOff>
    </xdr:from>
    <xdr:ext cx="405111" cy="259045"/>
    <xdr:sp macro="" textlink="">
      <xdr:nvSpPr>
        <xdr:cNvPr id="323" name="n_4mainValue【福祉施設】&#10;有形固定資産減価償却率">
          <a:extLst>
            <a:ext uri="{FF2B5EF4-FFF2-40B4-BE49-F238E27FC236}">
              <a16:creationId xmlns:a16="http://schemas.microsoft.com/office/drawing/2014/main" id="{7C697DA1-C5F1-4669-A1CA-CC68E5143135}"/>
            </a:ext>
          </a:extLst>
        </xdr:cNvPr>
        <xdr:cNvSpPr txBox="1"/>
      </xdr:nvSpPr>
      <xdr:spPr>
        <a:xfrm>
          <a:off x="927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F2C4E01-CD9B-40AF-B5DB-25B9304AAF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3087769-2612-4626-AC1F-C2BCF2FA89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CC1033D5-4C68-4650-A599-15083EABE6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CCD7F1F-74E4-4A9F-80B7-7FD0F5BF8E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EBA1444-D4FF-4151-900C-30F457BC31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BAF52F9-4E3F-43C6-9F8F-91CAFAB807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F31E231-2C8C-4F65-9835-9042AD5B06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DDD5EF1-30F7-4B83-B36B-DDA52241563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7536AB2-7475-4287-9B03-D7AEFE2CACB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E349E44-C349-4A61-8485-FD46530617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E830E1BB-7BAE-485F-B692-8F855286CC6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F692C959-631F-44C0-A855-8BBFB3139A6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95EC2194-C763-4A71-B36D-81E6C95E707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FFF0A197-21D9-4492-BB9B-0F329CC9BCB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3C1FF99B-0315-4429-86BC-0EA25731DBC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E6999596-E39F-4C05-B98B-A856CD1102E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BEB6CB17-79E3-45DC-B54D-FBF9BAB2F1E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0D4EB55-AC9F-417D-8F09-0CD10915DED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530156E-782C-4068-88EF-26F33945AE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E47EABE-75F8-46C2-A264-CE9C5CB567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DF8EF766-8162-4514-9DAB-29FB1E8C73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CF6D6058-E4FA-4EEA-97F0-72602A149993}"/>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4F96D06B-FA31-4993-9944-5603C8F0F4F9}"/>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2604EB60-AB34-4A20-96C7-D3310C70851C}"/>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17059F00-FD4B-401B-81E9-B6AF39CA1CCE}"/>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F505A5BD-00F0-4FD3-AA35-12BB0DB7CD32}"/>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6E7B50BE-4001-4BC9-8308-CECEF3F85A44}"/>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BEC59C06-1476-491E-A0F6-BD20098E5E02}"/>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76280B20-8EF6-4682-8406-D8DFAE9EAFC4}"/>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561798B9-02F7-4790-AEAA-185FE91DDB28}"/>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DCE05C34-2DEA-4344-B091-D59FA662CE24}"/>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CF052C1A-B3E7-4FEA-A6CF-CD5C489F742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1A8AAF5-14F7-4728-9EA3-883E158090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27587D1-D393-46B1-90D1-3FA9B2DF32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7BAE550-EDFA-4E9D-A4B0-F34F669B6C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8A5FEF8-BDEF-44B6-A56F-37E244F60E6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5603276-9892-465F-B11D-91884C21F4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51308</xdr:rowOff>
    </xdr:from>
    <xdr:to>
      <xdr:col>55</xdr:col>
      <xdr:colOff>50800</xdr:colOff>
      <xdr:row>84</xdr:row>
      <xdr:rowOff>152908</xdr:rowOff>
    </xdr:to>
    <xdr:sp macro="" textlink="">
      <xdr:nvSpPr>
        <xdr:cNvPr id="361" name="楕円 360">
          <a:extLst>
            <a:ext uri="{FF2B5EF4-FFF2-40B4-BE49-F238E27FC236}">
              <a16:creationId xmlns:a16="http://schemas.microsoft.com/office/drawing/2014/main" id="{6F5AB4CA-961F-4993-84C2-1CAC3CB98932}"/>
            </a:ext>
          </a:extLst>
        </xdr:cNvPr>
        <xdr:cNvSpPr/>
      </xdr:nvSpPr>
      <xdr:spPr>
        <a:xfrm>
          <a:off x="10426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29735</xdr:rowOff>
    </xdr:from>
    <xdr:ext cx="469744" cy="259045"/>
    <xdr:sp macro="" textlink="">
      <xdr:nvSpPr>
        <xdr:cNvPr id="362" name="【福祉施設】&#10;一人当たり面積該当値テキスト">
          <a:extLst>
            <a:ext uri="{FF2B5EF4-FFF2-40B4-BE49-F238E27FC236}">
              <a16:creationId xmlns:a16="http://schemas.microsoft.com/office/drawing/2014/main" id="{CCB98FB2-BB01-49C0-B62A-C84A7A0CE9ED}"/>
            </a:ext>
          </a:extLst>
        </xdr:cNvPr>
        <xdr:cNvSpPr txBox="1"/>
      </xdr:nvSpPr>
      <xdr:spPr>
        <a:xfrm>
          <a:off x="10515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60452</xdr:rowOff>
    </xdr:from>
    <xdr:to>
      <xdr:col>50</xdr:col>
      <xdr:colOff>165100</xdr:colOff>
      <xdr:row>84</xdr:row>
      <xdr:rowOff>162052</xdr:rowOff>
    </xdr:to>
    <xdr:sp macro="" textlink="">
      <xdr:nvSpPr>
        <xdr:cNvPr id="363" name="楕円 362">
          <a:extLst>
            <a:ext uri="{FF2B5EF4-FFF2-40B4-BE49-F238E27FC236}">
              <a16:creationId xmlns:a16="http://schemas.microsoft.com/office/drawing/2014/main" id="{E6AB6056-87BD-419A-9328-DCCCB387D890}"/>
            </a:ext>
          </a:extLst>
        </xdr:cNvPr>
        <xdr:cNvSpPr/>
      </xdr:nvSpPr>
      <xdr:spPr>
        <a:xfrm>
          <a:off x="9588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102108</xdr:rowOff>
    </xdr:from>
    <xdr:to>
      <xdr:col>55</xdr:col>
      <xdr:colOff>0</xdr:colOff>
      <xdr:row>84</xdr:row>
      <xdr:rowOff>111252</xdr:rowOff>
    </xdr:to>
    <xdr:cxnSp macro="">
      <xdr:nvCxnSpPr>
        <xdr:cNvPr id="364" name="直線コネクタ 363">
          <a:extLst>
            <a:ext uri="{FF2B5EF4-FFF2-40B4-BE49-F238E27FC236}">
              <a16:creationId xmlns:a16="http://schemas.microsoft.com/office/drawing/2014/main" id="{C80F0C1D-3B95-4043-8916-9E80F701EC93}"/>
            </a:ext>
          </a:extLst>
        </xdr:cNvPr>
        <xdr:cNvCxnSpPr/>
      </xdr:nvCxnSpPr>
      <xdr:spPr>
        <a:xfrm flipV="1">
          <a:off x="9639300" y="14503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65024</xdr:rowOff>
    </xdr:from>
    <xdr:to>
      <xdr:col>46</xdr:col>
      <xdr:colOff>38100</xdr:colOff>
      <xdr:row>84</xdr:row>
      <xdr:rowOff>166624</xdr:rowOff>
    </xdr:to>
    <xdr:sp macro="" textlink="">
      <xdr:nvSpPr>
        <xdr:cNvPr id="365" name="楕円 364">
          <a:extLst>
            <a:ext uri="{FF2B5EF4-FFF2-40B4-BE49-F238E27FC236}">
              <a16:creationId xmlns:a16="http://schemas.microsoft.com/office/drawing/2014/main" id="{CDE225EA-719F-45A0-9A4F-D20C7AA9F923}"/>
            </a:ext>
          </a:extLst>
        </xdr:cNvPr>
        <xdr:cNvSpPr/>
      </xdr:nvSpPr>
      <xdr:spPr>
        <a:xfrm>
          <a:off x="8699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111252</xdr:rowOff>
    </xdr:from>
    <xdr:to>
      <xdr:col>50</xdr:col>
      <xdr:colOff>114300</xdr:colOff>
      <xdr:row>84</xdr:row>
      <xdr:rowOff>115824</xdr:rowOff>
    </xdr:to>
    <xdr:cxnSp macro="">
      <xdr:nvCxnSpPr>
        <xdr:cNvPr id="366" name="直線コネクタ 365">
          <a:extLst>
            <a:ext uri="{FF2B5EF4-FFF2-40B4-BE49-F238E27FC236}">
              <a16:creationId xmlns:a16="http://schemas.microsoft.com/office/drawing/2014/main" id="{E6ECD26E-CC05-4EA7-B204-994F8839BD00}"/>
            </a:ext>
          </a:extLst>
        </xdr:cNvPr>
        <xdr:cNvCxnSpPr/>
      </xdr:nvCxnSpPr>
      <xdr:spPr>
        <a:xfrm flipV="1">
          <a:off x="8750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67" name="楕円 366">
          <a:extLst>
            <a:ext uri="{FF2B5EF4-FFF2-40B4-BE49-F238E27FC236}">
              <a16:creationId xmlns:a16="http://schemas.microsoft.com/office/drawing/2014/main" id="{E59628A2-9F96-4914-958C-0E95478CCE53}"/>
            </a:ext>
          </a:extLst>
        </xdr:cNvPr>
        <xdr:cNvSpPr/>
      </xdr:nvSpPr>
      <xdr:spPr>
        <a:xfrm>
          <a:off x="7810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115824</xdr:rowOff>
    </xdr:from>
    <xdr:to>
      <xdr:col>45</xdr:col>
      <xdr:colOff>177800</xdr:colOff>
      <xdr:row>84</xdr:row>
      <xdr:rowOff>120396</xdr:rowOff>
    </xdr:to>
    <xdr:cxnSp macro="">
      <xdr:nvCxnSpPr>
        <xdr:cNvPr id="368" name="直線コネクタ 367">
          <a:extLst>
            <a:ext uri="{FF2B5EF4-FFF2-40B4-BE49-F238E27FC236}">
              <a16:creationId xmlns:a16="http://schemas.microsoft.com/office/drawing/2014/main" id="{BF047E85-B8F0-48AC-9634-1F7CB3488BD2}"/>
            </a:ext>
          </a:extLst>
        </xdr:cNvPr>
        <xdr:cNvCxnSpPr/>
      </xdr:nvCxnSpPr>
      <xdr:spPr>
        <a:xfrm flipV="1">
          <a:off x="7861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9" name="楕円 368">
          <a:extLst>
            <a:ext uri="{FF2B5EF4-FFF2-40B4-BE49-F238E27FC236}">
              <a16:creationId xmlns:a16="http://schemas.microsoft.com/office/drawing/2014/main" id="{07661DB9-BE0F-46B5-8F8E-F8074E1253B8}"/>
            </a:ext>
          </a:extLst>
        </xdr:cNvPr>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120396</xdr:rowOff>
    </xdr:from>
    <xdr:to>
      <xdr:col>41</xdr:col>
      <xdr:colOff>50800</xdr:colOff>
      <xdr:row>84</xdr:row>
      <xdr:rowOff>124968</xdr:rowOff>
    </xdr:to>
    <xdr:cxnSp macro="">
      <xdr:nvCxnSpPr>
        <xdr:cNvPr id="370" name="直線コネクタ 369">
          <a:extLst>
            <a:ext uri="{FF2B5EF4-FFF2-40B4-BE49-F238E27FC236}">
              <a16:creationId xmlns:a16="http://schemas.microsoft.com/office/drawing/2014/main" id="{FC55C1A1-6903-4D60-93D1-322AE2A14669}"/>
            </a:ext>
          </a:extLst>
        </xdr:cNvPr>
        <xdr:cNvCxnSpPr/>
      </xdr:nvCxnSpPr>
      <xdr:spPr>
        <a:xfrm flipV="1">
          <a:off x="6972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AE5C8818-80D0-45CB-BD13-5763FA87AB68}"/>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7DAA02B6-F7E6-454C-9238-8833C687AE2C}"/>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BC21A318-D490-4C85-B341-97AB4FB77898}"/>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FFDC7EE3-2E2F-4F25-A630-CD5B4B3C874F}"/>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153179</xdr:rowOff>
    </xdr:from>
    <xdr:ext cx="469744" cy="259045"/>
    <xdr:sp macro="" textlink="">
      <xdr:nvSpPr>
        <xdr:cNvPr id="375" name="n_1mainValue【福祉施設】&#10;一人当たり面積">
          <a:extLst>
            <a:ext uri="{FF2B5EF4-FFF2-40B4-BE49-F238E27FC236}">
              <a16:creationId xmlns:a16="http://schemas.microsoft.com/office/drawing/2014/main" id="{26A948B8-2893-456C-9671-BE656602E0F4}"/>
            </a:ext>
          </a:extLst>
        </xdr:cNvPr>
        <xdr:cNvSpPr txBox="1"/>
      </xdr:nvSpPr>
      <xdr:spPr>
        <a:xfrm>
          <a:off x="9391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157751</xdr:rowOff>
    </xdr:from>
    <xdr:ext cx="469744" cy="259045"/>
    <xdr:sp macro="" textlink="">
      <xdr:nvSpPr>
        <xdr:cNvPr id="376" name="n_2mainValue【福祉施設】&#10;一人当たり面積">
          <a:extLst>
            <a:ext uri="{FF2B5EF4-FFF2-40B4-BE49-F238E27FC236}">
              <a16:creationId xmlns:a16="http://schemas.microsoft.com/office/drawing/2014/main" id="{6B466338-870E-49EC-81F0-565925F95B4D}"/>
            </a:ext>
          </a:extLst>
        </xdr:cNvPr>
        <xdr:cNvSpPr txBox="1"/>
      </xdr:nvSpPr>
      <xdr:spPr>
        <a:xfrm>
          <a:off x="8515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162323</xdr:rowOff>
    </xdr:from>
    <xdr:ext cx="469744" cy="259045"/>
    <xdr:sp macro="" textlink="">
      <xdr:nvSpPr>
        <xdr:cNvPr id="377" name="n_3mainValue【福祉施設】&#10;一人当たり面積">
          <a:extLst>
            <a:ext uri="{FF2B5EF4-FFF2-40B4-BE49-F238E27FC236}">
              <a16:creationId xmlns:a16="http://schemas.microsoft.com/office/drawing/2014/main" id="{9892587E-F8B0-47CA-8A53-2BA45FA4292A}"/>
            </a:ext>
          </a:extLst>
        </xdr:cNvPr>
        <xdr:cNvSpPr txBox="1"/>
      </xdr:nvSpPr>
      <xdr:spPr>
        <a:xfrm>
          <a:off x="7626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8" name="n_4mainValue【福祉施設】&#10;一人当たり面積">
          <a:extLst>
            <a:ext uri="{FF2B5EF4-FFF2-40B4-BE49-F238E27FC236}">
              <a16:creationId xmlns:a16="http://schemas.microsoft.com/office/drawing/2014/main" id="{790B212E-D853-4D40-BEBD-DDACE9BECC3F}"/>
            </a:ext>
          </a:extLst>
        </xdr:cNvPr>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933F6DA-0F80-41C8-BD91-97C1B1EE2C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35568B1-DC1F-483C-9A91-5A397ED88B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2EE9F6C-082F-45AB-97F6-F201CCE7C1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6D19EB1-FF0F-48D2-AC1F-8BED2685CA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49DBFC6-9E13-444B-91A7-DD773ADC32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2079E25-0CB0-4B9D-91C6-423FFF85E4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A95DF9C-12F1-4ED2-9B2E-A5BD26C1CE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5209B02-E5B8-4CC0-8542-5AED44A7FD7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4D966AF0-31F5-45DE-8814-A25F9D73CB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427FEC84-628F-4BD8-9BA1-69001F2EB94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D52DD2B-D117-45F2-8E0C-F50C91F978C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C5625B17-A15B-449C-BEC0-DC242EFC2E4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25311450-BB64-4564-9B69-A757D6EDA71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4465C5D6-7B8C-4B26-92AE-CAD79C2E91F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92658032-A0F0-4113-9AA6-5E5595A9029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E562F729-977E-4B3F-BBE4-A555154AFCF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504849B3-C20B-4289-B423-91160DF7E45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3EC962D-7FCE-4F8F-A5DB-636765D73D6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C6B64C15-E933-416F-8772-F262850EBA8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3BC48563-E256-4594-B959-5280614A90D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B010F9E4-5E31-4202-A795-6C6141D0140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DB842E-2C6D-40B9-A024-F400422A392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F9910C1-8289-4260-892C-5B50EE4CD80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A6E22E0-C740-479B-A5CC-94AD3F68E5B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1BE26DAB-2FC4-4060-B299-6A23AA9103A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5B267216-FBC1-4F47-A22F-EC4F71694F2D}"/>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5CDE314A-BBF5-4321-8152-2CED1A81E17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50EB2CB3-16E2-4129-9CF3-65CFCE1BEAE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6E233774-853E-478F-A088-A91CC5E45BA7}"/>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B9FE5D52-FCDC-4676-88B7-731E8F2C1A9C}"/>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4B2FCEB0-A73B-4B66-802F-17BF7884BDC7}"/>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37FC0D6A-708A-4B68-8E24-B90A6648A2D3}"/>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DF756442-157C-476D-BFC0-4C3C8A0121F8}"/>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FE469A50-9C9F-42B5-BB22-E7B543613DA1}"/>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F0D61306-842D-49E7-9E00-32A29EEBF2A4}"/>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716BE1ED-D7E2-4266-8A2E-30881C922BF5}"/>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30C8355-0A95-4AF6-835B-289A7775DE9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028CC2A-44BA-4BDC-BF37-6F7594F636E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6868070-00ED-4DEC-8B6E-41AB0157D58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E28FAD6-9706-4C3A-96B6-52C69AF31ED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DBD907F-D0B7-4661-9C49-1079FB1F925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43362</xdr:rowOff>
    </xdr:from>
    <xdr:to>
      <xdr:col>24</xdr:col>
      <xdr:colOff>114300</xdr:colOff>
      <xdr:row>106</xdr:row>
      <xdr:rowOff>144962</xdr:rowOff>
    </xdr:to>
    <xdr:sp macro="" textlink="">
      <xdr:nvSpPr>
        <xdr:cNvPr id="420" name="楕円 419">
          <a:extLst>
            <a:ext uri="{FF2B5EF4-FFF2-40B4-BE49-F238E27FC236}">
              <a16:creationId xmlns:a16="http://schemas.microsoft.com/office/drawing/2014/main" id="{D59EADD7-8ABC-40DA-B784-AEBECB999461}"/>
            </a:ext>
          </a:extLst>
        </xdr:cNvPr>
        <xdr:cNvSpPr/>
      </xdr:nvSpPr>
      <xdr:spPr>
        <a:xfrm>
          <a:off x="4584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21789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4956D6FB-BD48-4694-B273-29519B28A3FC}"/>
            </a:ext>
          </a:extLst>
        </xdr:cNvPr>
        <xdr:cNvSpPr txBox="1"/>
      </xdr:nvSpPr>
      <xdr:spPr>
        <a:xfrm>
          <a:off x="4673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10705</xdr:rowOff>
    </xdr:from>
    <xdr:to>
      <xdr:col>20</xdr:col>
      <xdr:colOff>38100</xdr:colOff>
      <xdr:row>106</xdr:row>
      <xdr:rowOff>112305</xdr:rowOff>
    </xdr:to>
    <xdr:sp macro="" textlink="">
      <xdr:nvSpPr>
        <xdr:cNvPr id="422" name="楕円 421">
          <a:extLst>
            <a:ext uri="{FF2B5EF4-FFF2-40B4-BE49-F238E27FC236}">
              <a16:creationId xmlns:a16="http://schemas.microsoft.com/office/drawing/2014/main" id="{E61204BD-8FF5-4162-9CE5-96CDA679F878}"/>
            </a:ext>
          </a:extLst>
        </xdr:cNvPr>
        <xdr:cNvSpPr/>
      </xdr:nvSpPr>
      <xdr:spPr>
        <a:xfrm>
          <a:off x="3746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61505</xdr:rowOff>
    </xdr:from>
    <xdr:to>
      <xdr:col>24</xdr:col>
      <xdr:colOff>63500</xdr:colOff>
      <xdr:row>106</xdr:row>
      <xdr:rowOff>94162</xdr:rowOff>
    </xdr:to>
    <xdr:cxnSp macro="">
      <xdr:nvCxnSpPr>
        <xdr:cNvPr id="423" name="直線コネクタ 422">
          <a:extLst>
            <a:ext uri="{FF2B5EF4-FFF2-40B4-BE49-F238E27FC236}">
              <a16:creationId xmlns:a16="http://schemas.microsoft.com/office/drawing/2014/main" id="{DB2BB484-651C-4018-B416-95F853C8E5E8}"/>
            </a:ext>
          </a:extLst>
        </xdr:cNvPr>
        <xdr:cNvCxnSpPr/>
      </xdr:nvCxnSpPr>
      <xdr:spPr>
        <a:xfrm>
          <a:off x="3797300" y="182352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24" name="楕円 423">
          <a:extLst>
            <a:ext uri="{FF2B5EF4-FFF2-40B4-BE49-F238E27FC236}">
              <a16:creationId xmlns:a16="http://schemas.microsoft.com/office/drawing/2014/main" id="{4329FDDB-B15D-4338-8883-0F7850DB2588}"/>
            </a:ext>
          </a:extLst>
        </xdr:cNvPr>
        <xdr:cNvSpPr/>
      </xdr:nvSpPr>
      <xdr:spPr>
        <a:xfrm>
          <a:off x="2857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61505</xdr:rowOff>
    </xdr:to>
    <xdr:cxnSp macro="">
      <xdr:nvCxnSpPr>
        <xdr:cNvPr id="425" name="直線コネクタ 424">
          <a:extLst>
            <a:ext uri="{FF2B5EF4-FFF2-40B4-BE49-F238E27FC236}">
              <a16:creationId xmlns:a16="http://schemas.microsoft.com/office/drawing/2014/main" id="{08619A8D-7B91-45D7-8292-9C68B5FFD919}"/>
            </a:ext>
          </a:extLst>
        </xdr:cNvPr>
        <xdr:cNvCxnSpPr/>
      </xdr:nvCxnSpPr>
      <xdr:spPr>
        <a:xfrm>
          <a:off x="2908300" y="182025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6" name="楕円 425">
          <a:extLst>
            <a:ext uri="{FF2B5EF4-FFF2-40B4-BE49-F238E27FC236}">
              <a16:creationId xmlns:a16="http://schemas.microsoft.com/office/drawing/2014/main" id="{2DC2450F-482F-4F0C-AE7D-6BFB0708BEB3}"/>
            </a:ext>
          </a:extLst>
        </xdr:cNvPr>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28848</xdr:rowOff>
    </xdr:to>
    <xdr:cxnSp macro="">
      <xdr:nvCxnSpPr>
        <xdr:cNvPr id="427" name="直線コネクタ 426">
          <a:extLst>
            <a:ext uri="{FF2B5EF4-FFF2-40B4-BE49-F238E27FC236}">
              <a16:creationId xmlns:a16="http://schemas.microsoft.com/office/drawing/2014/main" id="{2B1FCEF0-3BF4-4063-A221-F2D05D4EAB71}"/>
            </a:ext>
          </a:extLst>
        </xdr:cNvPr>
        <xdr:cNvCxnSpPr/>
      </xdr:nvCxnSpPr>
      <xdr:spPr>
        <a:xfrm>
          <a:off x="2019300" y="181698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80918</xdr:rowOff>
    </xdr:from>
    <xdr:to>
      <xdr:col>6</xdr:col>
      <xdr:colOff>38100</xdr:colOff>
      <xdr:row>106</xdr:row>
      <xdr:rowOff>11068</xdr:rowOff>
    </xdr:to>
    <xdr:sp macro="" textlink="">
      <xdr:nvSpPr>
        <xdr:cNvPr id="428" name="楕円 427">
          <a:extLst>
            <a:ext uri="{FF2B5EF4-FFF2-40B4-BE49-F238E27FC236}">
              <a16:creationId xmlns:a16="http://schemas.microsoft.com/office/drawing/2014/main" id="{D6622EAD-26BE-4A7D-BD5A-8E1ABA42DA65}"/>
            </a:ext>
          </a:extLst>
        </xdr:cNvPr>
        <xdr:cNvSpPr/>
      </xdr:nvSpPr>
      <xdr:spPr>
        <a:xfrm>
          <a:off x="1079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131718</xdr:rowOff>
    </xdr:from>
    <xdr:to>
      <xdr:col>10</xdr:col>
      <xdr:colOff>114300</xdr:colOff>
      <xdr:row>105</xdr:row>
      <xdr:rowOff>167639</xdr:rowOff>
    </xdr:to>
    <xdr:cxnSp macro="">
      <xdr:nvCxnSpPr>
        <xdr:cNvPr id="429" name="直線コネクタ 428">
          <a:extLst>
            <a:ext uri="{FF2B5EF4-FFF2-40B4-BE49-F238E27FC236}">
              <a16:creationId xmlns:a16="http://schemas.microsoft.com/office/drawing/2014/main" id="{66F9CFD7-E866-4C3B-8E83-508E21308946}"/>
            </a:ext>
          </a:extLst>
        </xdr:cNvPr>
        <xdr:cNvCxnSpPr/>
      </xdr:nvCxnSpPr>
      <xdr:spPr>
        <a:xfrm>
          <a:off x="1130300" y="181339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39677CF6-3AE9-4909-8245-D68A35D6BAC7}"/>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FE8905F9-D4E7-4200-96D4-6EBCB1BB190B}"/>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F3A8524A-8423-4F2F-982D-FA72AA92A568}"/>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B395FF05-B414-4787-ACC9-30F9CE0B7F12}"/>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103432</xdr:rowOff>
    </xdr:from>
    <xdr:ext cx="405111" cy="259045"/>
    <xdr:sp macro="" textlink="">
      <xdr:nvSpPr>
        <xdr:cNvPr id="434" name="n_1mainValue【市民会館】&#10;有形固定資産減価償却率">
          <a:extLst>
            <a:ext uri="{FF2B5EF4-FFF2-40B4-BE49-F238E27FC236}">
              <a16:creationId xmlns:a16="http://schemas.microsoft.com/office/drawing/2014/main" id="{B0001671-1CB4-420E-B224-9704A2441371}"/>
            </a:ext>
          </a:extLst>
        </xdr:cNvPr>
        <xdr:cNvSpPr txBox="1"/>
      </xdr:nvSpPr>
      <xdr:spPr>
        <a:xfrm>
          <a:off x="35820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35" name="n_2mainValue【市民会館】&#10;有形固定資産減価償却率">
          <a:extLst>
            <a:ext uri="{FF2B5EF4-FFF2-40B4-BE49-F238E27FC236}">
              <a16:creationId xmlns:a16="http://schemas.microsoft.com/office/drawing/2014/main" id="{04352571-96D0-416F-B92A-535CC3D1F7D8}"/>
            </a:ext>
          </a:extLst>
        </xdr:cNvPr>
        <xdr:cNvSpPr txBox="1"/>
      </xdr:nvSpPr>
      <xdr:spPr>
        <a:xfrm>
          <a:off x="2705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6" name="n_3mainValue【市民会館】&#10;有形固定資産減価償却率">
          <a:extLst>
            <a:ext uri="{FF2B5EF4-FFF2-40B4-BE49-F238E27FC236}">
              <a16:creationId xmlns:a16="http://schemas.microsoft.com/office/drawing/2014/main" id="{2737287C-A913-4198-B46D-31A2BF6D92A6}"/>
            </a:ext>
          </a:extLst>
        </xdr:cNvPr>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2195</xdr:rowOff>
    </xdr:from>
    <xdr:ext cx="405111" cy="259045"/>
    <xdr:sp macro="" textlink="">
      <xdr:nvSpPr>
        <xdr:cNvPr id="437" name="n_4mainValue【市民会館】&#10;有形固定資産減価償却率">
          <a:extLst>
            <a:ext uri="{FF2B5EF4-FFF2-40B4-BE49-F238E27FC236}">
              <a16:creationId xmlns:a16="http://schemas.microsoft.com/office/drawing/2014/main" id="{DEAD43B7-10FD-44E3-A0C9-EB35933CA347}"/>
            </a:ext>
          </a:extLst>
        </xdr:cNvPr>
        <xdr:cNvSpPr txBox="1"/>
      </xdr:nvSpPr>
      <xdr:spPr>
        <a:xfrm>
          <a:off x="927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FCEEFBA8-4F86-4925-ADF7-F15D75C1AE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F1876B3F-F117-438B-BA47-5A5B1AAC54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09091D0-0329-4CD9-858A-D798FD5176C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26C16F0D-133C-4269-95D4-8367B36B2B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9128B1A2-4458-46F3-BEBA-1519A23DB2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945015D-6600-4B5B-89C2-EF446048735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71009BE2-6134-4E0E-AACE-536C6D72CE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8A94D63-E837-4C9E-A3E1-49478F9EB98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25DD6F37-68C9-4448-AA6C-FA02B1D41F5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145B5BA1-3117-4643-BB76-993C68DECAB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A7F03DB9-9983-4AC6-9BA9-BEA6D1EEBCC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66BE7750-C523-4581-99B6-6C727054A31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99FEA28F-53B9-4BC9-8EC8-5328E79B027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5AFF3D0F-E7B2-41D4-B655-8F23038C90E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B8A90C1-C71C-45A8-A853-A451EE295E4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24A25342-7B59-44E3-8EBB-C0917889561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37671430-D4CF-483A-83EF-D2666541B82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8235B209-AF54-4DB5-ADC9-BD4F857DDF6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917DA890-0E5B-492A-AA39-D18A55D77E1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144D6D67-0925-44B2-846A-08641774CDF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F0EEA86A-B557-4166-B0D8-32F323CB279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A5C5E16-AAA2-4CFA-BF45-D7B913D09D4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E2B98489-125E-4456-A1B4-1EB46DBE26B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04F13453-CAA6-4B51-8FFD-6227CE10F25C}"/>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4E7A5D4A-9F78-4493-856E-3A04CBB48A59}"/>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93CA6AFA-8ACA-4F16-9FE2-52472CC965E7}"/>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18AEDF62-AA53-48DA-8288-6624EECE44E3}"/>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2F7BD562-25EA-4162-A13A-D61DAF19F3BB}"/>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D1A6A1D0-0D91-491D-8D26-AD5204391051}"/>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7990DC8E-E239-41E0-ABE0-27278E343D1A}"/>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F1508675-9BFE-4491-A016-74DF18B607E3}"/>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BE60A42F-95AE-45C5-93F8-8447AC3C7E38}"/>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8EFE8933-CACE-4D40-A299-1122E9CB6B4C}"/>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D62F400-DF99-4670-87D8-AE1F69C2F22D}"/>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5323616-B26E-4E7A-820D-1514EB7302F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B4FCA2B-F592-47BA-90C2-2E0D54B52E8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40B3032-345C-4294-8CBD-B1EA31FE3B7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7A72F64-C62B-44F5-AC5A-190CD095A74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BD213FD-AADD-46C7-8072-9ED50126444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77" name="楕円 476">
          <a:extLst>
            <a:ext uri="{FF2B5EF4-FFF2-40B4-BE49-F238E27FC236}">
              <a16:creationId xmlns:a16="http://schemas.microsoft.com/office/drawing/2014/main" id="{A0DAA081-E453-41E2-9B2D-D4D6863E6ABE}"/>
            </a:ext>
          </a:extLst>
        </xdr:cNvPr>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78" name="【市民会館】&#10;一人当たり面積該当値テキスト">
          <a:extLst>
            <a:ext uri="{FF2B5EF4-FFF2-40B4-BE49-F238E27FC236}">
              <a16:creationId xmlns:a16="http://schemas.microsoft.com/office/drawing/2014/main" id="{E9BC186E-D102-4D97-BAE3-91A0544AD85A}"/>
            </a:ext>
          </a:extLst>
        </xdr:cNvPr>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82550</xdr:rowOff>
    </xdr:from>
    <xdr:to>
      <xdr:col>50</xdr:col>
      <xdr:colOff>165100</xdr:colOff>
      <xdr:row>107</xdr:row>
      <xdr:rowOff>12700</xdr:rowOff>
    </xdr:to>
    <xdr:sp macro="" textlink="">
      <xdr:nvSpPr>
        <xdr:cNvPr id="479" name="楕円 478">
          <a:extLst>
            <a:ext uri="{FF2B5EF4-FFF2-40B4-BE49-F238E27FC236}">
              <a16:creationId xmlns:a16="http://schemas.microsoft.com/office/drawing/2014/main" id="{3E160892-E3D7-4B82-96A8-B4B13CA1180B}"/>
            </a:ext>
          </a:extLst>
        </xdr:cNvPr>
        <xdr:cNvSpPr/>
      </xdr:nvSpPr>
      <xdr:spPr>
        <a:xfrm>
          <a:off x="958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133350</xdr:rowOff>
    </xdr:to>
    <xdr:cxnSp macro="">
      <xdr:nvCxnSpPr>
        <xdr:cNvPr id="480" name="直線コネクタ 479">
          <a:extLst>
            <a:ext uri="{FF2B5EF4-FFF2-40B4-BE49-F238E27FC236}">
              <a16:creationId xmlns:a16="http://schemas.microsoft.com/office/drawing/2014/main" id="{C6D9AE22-190F-4679-A2E4-383B3BE6D187}"/>
            </a:ext>
          </a:extLst>
        </xdr:cNvPr>
        <xdr:cNvCxnSpPr/>
      </xdr:nvCxnSpPr>
      <xdr:spPr>
        <a:xfrm flipV="1">
          <a:off x="9639300" y="18295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81" name="楕円 480">
          <a:extLst>
            <a:ext uri="{FF2B5EF4-FFF2-40B4-BE49-F238E27FC236}">
              <a16:creationId xmlns:a16="http://schemas.microsoft.com/office/drawing/2014/main" id="{38C13AA0-DD1F-4F4A-BF91-FBD4BE3ED570}"/>
            </a:ext>
          </a:extLst>
        </xdr:cNvPr>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133350</xdr:rowOff>
    </xdr:from>
    <xdr:to>
      <xdr:col>50</xdr:col>
      <xdr:colOff>114300</xdr:colOff>
      <xdr:row>106</xdr:row>
      <xdr:rowOff>140970</xdr:rowOff>
    </xdr:to>
    <xdr:cxnSp macro="">
      <xdr:nvCxnSpPr>
        <xdr:cNvPr id="482" name="直線コネクタ 481">
          <a:extLst>
            <a:ext uri="{FF2B5EF4-FFF2-40B4-BE49-F238E27FC236}">
              <a16:creationId xmlns:a16="http://schemas.microsoft.com/office/drawing/2014/main" id="{1CF770C5-7647-4F05-AB39-B0349353B6B8}"/>
            </a:ext>
          </a:extLst>
        </xdr:cNvPr>
        <xdr:cNvCxnSpPr/>
      </xdr:nvCxnSpPr>
      <xdr:spPr>
        <a:xfrm flipV="1">
          <a:off x="8750300" y="18307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97789</xdr:rowOff>
    </xdr:from>
    <xdr:to>
      <xdr:col>41</xdr:col>
      <xdr:colOff>101600</xdr:colOff>
      <xdr:row>107</xdr:row>
      <xdr:rowOff>27939</xdr:rowOff>
    </xdr:to>
    <xdr:sp macro="" textlink="">
      <xdr:nvSpPr>
        <xdr:cNvPr id="483" name="楕円 482">
          <a:extLst>
            <a:ext uri="{FF2B5EF4-FFF2-40B4-BE49-F238E27FC236}">
              <a16:creationId xmlns:a16="http://schemas.microsoft.com/office/drawing/2014/main" id="{26705DDB-4770-4B8D-8F06-AA520D27C211}"/>
            </a:ext>
          </a:extLst>
        </xdr:cNvPr>
        <xdr:cNvSpPr/>
      </xdr:nvSpPr>
      <xdr:spPr>
        <a:xfrm>
          <a:off x="781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148589</xdr:rowOff>
    </xdr:to>
    <xdr:cxnSp macro="">
      <xdr:nvCxnSpPr>
        <xdr:cNvPr id="484" name="直線コネクタ 483">
          <a:extLst>
            <a:ext uri="{FF2B5EF4-FFF2-40B4-BE49-F238E27FC236}">
              <a16:creationId xmlns:a16="http://schemas.microsoft.com/office/drawing/2014/main" id="{5EF4CC1D-8092-4A10-BDAB-A2B0353041B2}"/>
            </a:ext>
          </a:extLst>
        </xdr:cNvPr>
        <xdr:cNvCxnSpPr/>
      </xdr:nvCxnSpPr>
      <xdr:spPr>
        <a:xfrm flipV="1">
          <a:off x="7861300" y="18314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107314</xdr:rowOff>
    </xdr:from>
    <xdr:to>
      <xdr:col>36</xdr:col>
      <xdr:colOff>165100</xdr:colOff>
      <xdr:row>107</xdr:row>
      <xdr:rowOff>37464</xdr:rowOff>
    </xdr:to>
    <xdr:sp macro="" textlink="">
      <xdr:nvSpPr>
        <xdr:cNvPr id="485" name="楕円 484">
          <a:extLst>
            <a:ext uri="{FF2B5EF4-FFF2-40B4-BE49-F238E27FC236}">
              <a16:creationId xmlns:a16="http://schemas.microsoft.com/office/drawing/2014/main" id="{E1D96070-055F-46E8-A764-FE7B32B82C86}"/>
            </a:ext>
          </a:extLst>
        </xdr:cNvPr>
        <xdr:cNvSpPr/>
      </xdr:nvSpPr>
      <xdr:spPr>
        <a:xfrm>
          <a:off x="6921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148589</xdr:rowOff>
    </xdr:from>
    <xdr:to>
      <xdr:col>41</xdr:col>
      <xdr:colOff>50800</xdr:colOff>
      <xdr:row>106</xdr:row>
      <xdr:rowOff>158114</xdr:rowOff>
    </xdr:to>
    <xdr:cxnSp macro="">
      <xdr:nvCxnSpPr>
        <xdr:cNvPr id="486" name="直線コネクタ 485">
          <a:extLst>
            <a:ext uri="{FF2B5EF4-FFF2-40B4-BE49-F238E27FC236}">
              <a16:creationId xmlns:a16="http://schemas.microsoft.com/office/drawing/2014/main" id="{553E0549-D35C-44C7-95F0-98A485142C35}"/>
            </a:ext>
          </a:extLst>
        </xdr:cNvPr>
        <xdr:cNvCxnSpPr/>
      </xdr:nvCxnSpPr>
      <xdr:spPr>
        <a:xfrm flipV="1">
          <a:off x="6972300" y="183222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05C350B9-B779-493D-870C-FD2EFCDEFDB9}"/>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1CBA841C-90DC-42E4-B5D5-899356109523}"/>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A6066AEC-3132-4AA5-99F0-EFB27CEDBDE8}"/>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57818641-E355-417B-81F3-FD3BE6F8FE6F}"/>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29227</xdr:rowOff>
    </xdr:from>
    <xdr:ext cx="469744" cy="259045"/>
    <xdr:sp macro="" textlink="">
      <xdr:nvSpPr>
        <xdr:cNvPr id="491" name="n_1mainValue【市民会館】&#10;一人当たり面積">
          <a:extLst>
            <a:ext uri="{FF2B5EF4-FFF2-40B4-BE49-F238E27FC236}">
              <a16:creationId xmlns:a16="http://schemas.microsoft.com/office/drawing/2014/main" id="{0F1D179C-D303-46CA-88A4-24C9D07A17B7}"/>
            </a:ext>
          </a:extLst>
        </xdr:cNvPr>
        <xdr:cNvSpPr txBox="1"/>
      </xdr:nvSpPr>
      <xdr:spPr>
        <a:xfrm>
          <a:off x="93917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36847</xdr:rowOff>
    </xdr:from>
    <xdr:ext cx="469744" cy="259045"/>
    <xdr:sp macro="" textlink="">
      <xdr:nvSpPr>
        <xdr:cNvPr id="492" name="n_2mainValue【市民会館】&#10;一人当たり面積">
          <a:extLst>
            <a:ext uri="{FF2B5EF4-FFF2-40B4-BE49-F238E27FC236}">
              <a16:creationId xmlns:a16="http://schemas.microsoft.com/office/drawing/2014/main" id="{0B9DB317-E8C0-4FE5-A27D-CA8778F8C363}"/>
            </a:ext>
          </a:extLst>
        </xdr:cNvPr>
        <xdr:cNvSpPr txBox="1"/>
      </xdr:nvSpPr>
      <xdr:spPr>
        <a:xfrm>
          <a:off x="8515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44466</xdr:rowOff>
    </xdr:from>
    <xdr:ext cx="469744" cy="259045"/>
    <xdr:sp macro="" textlink="">
      <xdr:nvSpPr>
        <xdr:cNvPr id="493" name="n_3mainValue【市民会館】&#10;一人当たり面積">
          <a:extLst>
            <a:ext uri="{FF2B5EF4-FFF2-40B4-BE49-F238E27FC236}">
              <a16:creationId xmlns:a16="http://schemas.microsoft.com/office/drawing/2014/main" id="{BFC8DEAD-B059-4664-B53D-9B748BD59944}"/>
            </a:ext>
          </a:extLst>
        </xdr:cNvPr>
        <xdr:cNvSpPr txBox="1"/>
      </xdr:nvSpPr>
      <xdr:spPr>
        <a:xfrm>
          <a:off x="7626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28591</xdr:rowOff>
    </xdr:from>
    <xdr:ext cx="469744" cy="259045"/>
    <xdr:sp macro="" textlink="">
      <xdr:nvSpPr>
        <xdr:cNvPr id="494" name="n_4mainValue【市民会館】&#10;一人当たり面積">
          <a:extLst>
            <a:ext uri="{FF2B5EF4-FFF2-40B4-BE49-F238E27FC236}">
              <a16:creationId xmlns:a16="http://schemas.microsoft.com/office/drawing/2014/main" id="{97B611B8-B161-4BC3-A81B-4F87445ADB69}"/>
            </a:ext>
          </a:extLst>
        </xdr:cNvPr>
        <xdr:cNvSpPr txBox="1"/>
      </xdr:nvSpPr>
      <xdr:spPr>
        <a:xfrm>
          <a:off x="6737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70FBB63-3468-46EB-86DD-1513D6CC40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19842A7C-B013-4D18-B35A-77B1677C97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71DC715-E4AE-4F51-9FD6-B71F5B47E6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27FEFEA-3483-45AF-B195-0AB6E25BA2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DB618B8F-3896-483F-AB07-B533C20DFA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E85A2F0D-BAAB-4D16-89F7-F5744DE4B1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0F4DEF2-2C43-4621-BF7F-833791BAB6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178B11A7-4443-47D0-94CF-7A6F4DACEA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7228FC2D-CEC8-4A8E-8665-1730090426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3063006-1DD6-43BD-9E0E-57A6CB5628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2934B03B-A40A-448A-8051-5F4EA39E0BC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F972971B-C2BF-4F00-8A35-6CA845D05D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4EC05155-B5A4-4ACC-9F53-66D58CE3BB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336FB001-965D-4812-8A92-6698AE1FE29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4FD2F2C8-2E64-4374-98E8-0AF4097BFCD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DC3B9284-86A0-4223-9FF2-5749963CF41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678D790D-454A-499F-BD78-D2A05C01648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1F8A95FE-2C77-44E0-A629-A429C83FCE5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A3ADFE3B-3D91-4D22-B018-76F4B2E4A86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657E7EBB-F7ED-41A5-91DE-2201799975D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5275A8D1-D51D-42F9-8AC1-D6408AE0812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39E2B241-B90B-4A16-B68B-718921D5A0D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175321E7-507A-4B04-96FA-E4ECE664E91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1D52583E-E4D9-456B-8543-3D8DF9A9AD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9716D930-9956-4180-86ED-DED23D48C8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CDB5C43C-10AE-47B7-8F94-3C827027585D}"/>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13AFDEA6-89BE-457E-BA2A-26F80A4B5129}"/>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D34D36CC-5132-41A2-8A1C-2A194EAEE9D6}"/>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F42565F5-82FA-4F80-968F-FA4D9A9EA069}"/>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FE12868D-714F-4F4C-9513-CA3C544D6937}"/>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7B7588FC-222C-4BAD-8310-5F98598D1CF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03D94B28-F804-4EE2-94C8-208F5507360C}"/>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A95777AA-D3F6-4FA6-9D9E-A3C846A1B66E}"/>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80A347E5-6034-45D3-BCED-D376ED2D6B16}"/>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EC9BA0B5-854D-4FD6-864A-A430F2F3F239}"/>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D69D514C-298E-4874-B575-7E5D2A2BA33B}"/>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B3564AE-FE3A-45AF-996D-13AB0D0DB69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A31B716-0177-4148-B9BE-161C2E5370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CF299FC-3D04-4F4F-AE83-D5FCF305A1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A4F71F2-3786-4C54-85B4-F4691757829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A4F43F2-CAAB-40BC-8EA3-6B955523C9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536" name="楕円 535">
          <a:extLst>
            <a:ext uri="{FF2B5EF4-FFF2-40B4-BE49-F238E27FC236}">
              <a16:creationId xmlns:a16="http://schemas.microsoft.com/office/drawing/2014/main" id="{977FAC4D-05B5-4FA6-8A3D-85AB75D2BFD0}"/>
            </a:ext>
          </a:extLst>
        </xdr:cNvPr>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4702072F-555F-40FA-A3C3-3CA54D2297FA}"/>
            </a:ext>
          </a:extLst>
        </xdr:cNvPr>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40096</xdr:rowOff>
    </xdr:from>
    <xdr:to>
      <xdr:col>81</xdr:col>
      <xdr:colOff>101600</xdr:colOff>
      <xdr:row>39</xdr:row>
      <xdr:rowOff>141696</xdr:rowOff>
    </xdr:to>
    <xdr:sp macro="" textlink="">
      <xdr:nvSpPr>
        <xdr:cNvPr id="538" name="楕円 537">
          <a:extLst>
            <a:ext uri="{FF2B5EF4-FFF2-40B4-BE49-F238E27FC236}">
              <a16:creationId xmlns:a16="http://schemas.microsoft.com/office/drawing/2014/main" id="{8B96FBD3-DC43-461E-B00F-4875461740B8}"/>
            </a:ext>
          </a:extLst>
        </xdr:cNvPr>
        <xdr:cNvSpPr/>
      </xdr:nvSpPr>
      <xdr:spPr>
        <a:xfrm>
          <a:off x="15430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90896</xdr:rowOff>
    </xdr:from>
    <xdr:to>
      <xdr:col>85</xdr:col>
      <xdr:colOff>127000</xdr:colOff>
      <xdr:row>39</xdr:row>
      <xdr:rowOff>141515</xdr:rowOff>
    </xdr:to>
    <xdr:cxnSp macro="">
      <xdr:nvCxnSpPr>
        <xdr:cNvPr id="539" name="直線コネクタ 538">
          <a:extLst>
            <a:ext uri="{FF2B5EF4-FFF2-40B4-BE49-F238E27FC236}">
              <a16:creationId xmlns:a16="http://schemas.microsoft.com/office/drawing/2014/main" id="{AACC8C8E-8399-4BD9-8DFB-5D65346CEB77}"/>
            </a:ext>
          </a:extLst>
        </xdr:cNvPr>
        <xdr:cNvCxnSpPr/>
      </xdr:nvCxnSpPr>
      <xdr:spPr>
        <a:xfrm>
          <a:off x="15481300" y="6777446"/>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159294</xdr:rowOff>
    </xdr:from>
    <xdr:to>
      <xdr:col>76</xdr:col>
      <xdr:colOff>165100</xdr:colOff>
      <xdr:row>39</xdr:row>
      <xdr:rowOff>89444</xdr:rowOff>
    </xdr:to>
    <xdr:sp macro="" textlink="">
      <xdr:nvSpPr>
        <xdr:cNvPr id="540" name="楕円 539">
          <a:extLst>
            <a:ext uri="{FF2B5EF4-FFF2-40B4-BE49-F238E27FC236}">
              <a16:creationId xmlns:a16="http://schemas.microsoft.com/office/drawing/2014/main" id="{385EC130-D708-49F5-B2C2-C78CE84F356E}"/>
            </a:ext>
          </a:extLst>
        </xdr:cNvPr>
        <xdr:cNvSpPr/>
      </xdr:nvSpPr>
      <xdr:spPr>
        <a:xfrm>
          <a:off x="14541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38644</xdr:rowOff>
    </xdr:from>
    <xdr:to>
      <xdr:col>81</xdr:col>
      <xdr:colOff>50800</xdr:colOff>
      <xdr:row>39</xdr:row>
      <xdr:rowOff>90896</xdr:rowOff>
    </xdr:to>
    <xdr:cxnSp macro="">
      <xdr:nvCxnSpPr>
        <xdr:cNvPr id="541" name="直線コネクタ 540">
          <a:extLst>
            <a:ext uri="{FF2B5EF4-FFF2-40B4-BE49-F238E27FC236}">
              <a16:creationId xmlns:a16="http://schemas.microsoft.com/office/drawing/2014/main" id="{21FAFA0A-60E7-4E3A-A20C-CEA9EFC97970}"/>
            </a:ext>
          </a:extLst>
        </xdr:cNvPr>
        <xdr:cNvCxnSpPr/>
      </xdr:nvCxnSpPr>
      <xdr:spPr>
        <a:xfrm>
          <a:off x="14592300" y="67251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115207</xdr:rowOff>
    </xdr:from>
    <xdr:to>
      <xdr:col>72</xdr:col>
      <xdr:colOff>38100</xdr:colOff>
      <xdr:row>39</xdr:row>
      <xdr:rowOff>45357</xdr:rowOff>
    </xdr:to>
    <xdr:sp macro="" textlink="">
      <xdr:nvSpPr>
        <xdr:cNvPr id="542" name="楕円 541">
          <a:extLst>
            <a:ext uri="{FF2B5EF4-FFF2-40B4-BE49-F238E27FC236}">
              <a16:creationId xmlns:a16="http://schemas.microsoft.com/office/drawing/2014/main" id="{254E1EFE-CC4E-4B15-99F0-C099A5AF4E34}"/>
            </a:ext>
          </a:extLst>
        </xdr:cNvPr>
        <xdr:cNvSpPr/>
      </xdr:nvSpPr>
      <xdr:spPr>
        <a:xfrm>
          <a:off x="13652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166007</xdr:rowOff>
    </xdr:from>
    <xdr:to>
      <xdr:col>76</xdr:col>
      <xdr:colOff>114300</xdr:colOff>
      <xdr:row>39</xdr:row>
      <xdr:rowOff>38644</xdr:rowOff>
    </xdr:to>
    <xdr:cxnSp macro="">
      <xdr:nvCxnSpPr>
        <xdr:cNvPr id="543" name="直線コネクタ 542">
          <a:extLst>
            <a:ext uri="{FF2B5EF4-FFF2-40B4-BE49-F238E27FC236}">
              <a16:creationId xmlns:a16="http://schemas.microsoft.com/office/drawing/2014/main" id="{53FA3926-8337-435A-BB01-0FD7654DEDAE}"/>
            </a:ext>
          </a:extLst>
        </xdr:cNvPr>
        <xdr:cNvCxnSpPr/>
      </xdr:nvCxnSpPr>
      <xdr:spPr>
        <a:xfrm>
          <a:off x="13703300" y="66811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544" name="楕円 543">
          <a:extLst>
            <a:ext uri="{FF2B5EF4-FFF2-40B4-BE49-F238E27FC236}">
              <a16:creationId xmlns:a16="http://schemas.microsoft.com/office/drawing/2014/main" id="{B96C23B2-EF9A-4794-8E06-0F48EAA22C42}"/>
            </a:ext>
          </a:extLst>
        </xdr:cNvPr>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38</xdr:row>
      <xdr:rowOff>166007</xdr:rowOff>
    </xdr:to>
    <xdr:cxnSp macro="">
      <xdr:nvCxnSpPr>
        <xdr:cNvPr id="545" name="直線コネクタ 544">
          <a:extLst>
            <a:ext uri="{FF2B5EF4-FFF2-40B4-BE49-F238E27FC236}">
              <a16:creationId xmlns:a16="http://schemas.microsoft.com/office/drawing/2014/main" id="{E57BDB40-BD42-41DC-94E4-5AD64C77905F}"/>
            </a:ext>
          </a:extLst>
        </xdr:cNvPr>
        <xdr:cNvCxnSpPr/>
      </xdr:nvCxnSpPr>
      <xdr:spPr>
        <a:xfrm>
          <a:off x="12814300" y="66370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A7690FA7-8D96-4DA0-AB89-046B4C80E481}"/>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4CA969C4-4184-42E4-A1B7-3BAA931E9361}"/>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B455EE26-C296-4048-B6ED-7CCE62BAD554}"/>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D7F80EB6-9557-4A1C-AB26-90722024B63A}"/>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132823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1CA7F666-A1EC-4398-87C7-B0DF0084C11B}"/>
            </a:ext>
          </a:extLst>
        </xdr:cNvPr>
        <xdr:cNvSpPr txBox="1"/>
      </xdr:nvSpPr>
      <xdr:spPr>
        <a:xfrm>
          <a:off x="15266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80571</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EFB2C4F7-AA47-4B88-AD1D-3E672400547E}"/>
            </a:ext>
          </a:extLst>
        </xdr:cNvPr>
        <xdr:cNvSpPr txBox="1"/>
      </xdr:nvSpPr>
      <xdr:spPr>
        <a:xfrm>
          <a:off x="14389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36484</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B1441E02-2E4E-4986-864C-B685A7CD9EE3}"/>
            </a:ext>
          </a:extLst>
        </xdr:cNvPr>
        <xdr:cNvSpPr txBox="1"/>
      </xdr:nvSpPr>
      <xdr:spPr>
        <a:xfrm>
          <a:off x="13500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411A5803-0A06-4047-BD8E-8364A1438CC7}"/>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79245BE0-EC86-4A8A-BFDA-EF99FF9358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A9D7067F-5D37-4902-8314-4729C14C7A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DBB58FA5-E36D-4FF6-B080-B6CCACACAAD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ED8263FC-E118-4103-810B-DF6AE27B9C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9BE855DF-4952-47E2-8A0C-F0546B3D05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D8EC8D83-37F1-43D8-8A24-C0D95E4A81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6C429788-A663-4F83-A61C-B5C405BB1A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83BEC6F3-30E9-4FA1-8854-2E8F1F5C22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90C7BC18-C5DE-4CB9-B50B-E9CFEDC305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74EC0460-BB17-456D-BD0B-3A5B01775A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A2A15951-E80D-42F3-8534-0AB08245F67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2EFC600C-6A89-4DF5-B6CC-26BF0AA377F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A525606C-86CB-430C-95AF-B486351356F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7DFBAFD5-13E5-4608-BA12-56D86DEB45E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3ECF33BD-6630-4437-BFBD-A04B28E6AA8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13F1C8C2-CF72-46BF-AAC7-8A45F54046A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16A475B3-FCFF-44AF-858A-38B00CABCEA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560A0C4F-888E-4EF7-AAAE-F74A6956655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D6DCDBD0-49B7-4354-A63D-3F0A574C2A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B05DF97B-97EE-428A-A2FE-F617B5EFCE7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FDB1FC3E-9946-4E37-B472-B8CC18AC9D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5C29C6BE-B965-4415-A4F1-8577373F9B9E}"/>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91508308-4427-4C3B-BF2A-2B5E6256E36C}"/>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2A35045B-8D70-4750-894B-6DBBADA8E6D1}"/>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9888BEDA-9152-43C0-A730-0637E352B075}"/>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73FEDEBE-D24A-47CB-8D1D-1B2D7CCA263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F3FB8592-4D0A-4D8A-BECE-0F2C2BE9584C}"/>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693972D5-6AAB-4E04-97A1-B9122A131AD4}"/>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927929A4-8295-4D92-9161-9261BA5DE81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0A033770-DA24-407A-A013-701736AF1C06}"/>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9FE1B6A8-7BB2-4294-8817-A8E8DE8E6A71}"/>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B1BFA6B2-E229-4755-82D6-E6BEF9938D56}"/>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ADDFB90D-5627-4C81-9165-43C5A552BDA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6E529AE-A967-46A6-9D70-5A99102EB1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BF81AA5-6DAE-49F4-933A-4CAA6E0DB75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395EF27-D913-47F5-8438-6DFFEF75E88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FA07375-1104-4086-A331-91A622DE82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117146</xdr:rowOff>
    </xdr:from>
    <xdr:to>
      <xdr:col>116</xdr:col>
      <xdr:colOff>114300</xdr:colOff>
      <xdr:row>36</xdr:row>
      <xdr:rowOff>47296</xdr:rowOff>
    </xdr:to>
    <xdr:sp macro="" textlink="">
      <xdr:nvSpPr>
        <xdr:cNvPr id="591" name="楕円 590">
          <a:extLst>
            <a:ext uri="{FF2B5EF4-FFF2-40B4-BE49-F238E27FC236}">
              <a16:creationId xmlns:a16="http://schemas.microsoft.com/office/drawing/2014/main" id="{E31756E4-A5DE-4322-8C4D-581F3CBA57C3}"/>
            </a:ext>
          </a:extLst>
        </xdr:cNvPr>
        <xdr:cNvSpPr/>
      </xdr:nvSpPr>
      <xdr:spPr>
        <a:xfrm>
          <a:off x="22110700" y="61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140023</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64CB7D33-BEC1-43ED-AE58-673A5BEC748B}"/>
            </a:ext>
          </a:extLst>
        </xdr:cNvPr>
        <xdr:cNvSpPr txBox="1"/>
      </xdr:nvSpPr>
      <xdr:spPr>
        <a:xfrm>
          <a:off x="22199600" y="596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113891</xdr:rowOff>
    </xdr:from>
    <xdr:to>
      <xdr:col>112</xdr:col>
      <xdr:colOff>38100</xdr:colOff>
      <xdr:row>37</xdr:row>
      <xdr:rowOff>44041</xdr:rowOff>
    </xdr:to>
    <xdr:sp macro="" textlink="">
      <xdr:nvSpPr>
        <xdr:cNvPr id="593" name="楕円 592">
          <a:extLst>
            <a:ext uri="{FF2B5EF4-FFF2-40B4-BE49-F238E27FC236}">
              <a16:creationId xmlns:a16="http://schemas.microsoft.com/office/drawing/2014/main" id="{2327C173-DDBF-4BC9-B542-8501D18E0DDB}"/>
            </a:ext>
          </a:extLst>
        </xdr:cNvPr>
        <xdr:cNvSpPr/>
      </xdr:nvSpPr>
      <xdr:spPr>
        <a:xfrm>
          <a:off x="21272500" y="62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167946</xdr:rowOff>
    </xdr:from>
    <xdr:to>
      <xdr:col>116</xdr:col>
      <xdr:colOff>63500</xdr:colOff>
      <xdr:row>36</xdr:row>
      <xdr:rowOff>164691</xdr:rowOff>
    </xdr:to>
    <xdr:cxnSp macro="">
      <xdr:nvCxnSpPr>
        <xdr:cNvPr id="594" name="直線コネクタ 593">
          <a:extLst>
            <a:ext uri="{FF2B5EF4-FFF2-40B4-BE49-F238E27FC236}">
              <a16:creationId xmlns:a16="http://schemas.microsoft.com/office/drawing/2014/main" id="{C206DBC0-7584-424E-88FF-B29A2F7272A1}"/>
            </a:ext>
          </a:extLst>
        </xdr:cNvPr>
        <xdr:cNvCxnSpPr/>
      </xdr:nvCxnSpPr>
      <xdr:spPr>
        <a:xfrm flipV="1">
          <a:off x="21323300" y="6168696"/>
          <a:ext cx="838200" cy="16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167420</xdr:rowOff>
    </xdr:from>
    <xdr:to>
      <xdr:col>107</xdr:col>
      <xdr:colOff>101600</xdr:colOff>
      <xdr:row>36</xdr:row>
      <xdr:rowOff>97570</xdr:rowOff>
    </xdr:to>
    <xdr:sp macro="" textlink="">
      <xdr:nvSpPr>
        <xdr:cNvPr id="595" name="楕円 594">
          <a:extLst>
            <a:ext uri="{FF2B5EF4-FFF2-40B4-BE49-F238E27FC236}">
              <a16:creationId xmlns:a16="http://schemas.microsoft.com/office/drawing/2014/main" id="{2A876CC7-832F-4F0A-8560-1D8345B96F1E}"/>
            </a:ext>
          </a:extLst>
        </xdr:cNvPr>
        <xdr:cNvSpPr/>
      </xdr:nvSpPr>
      <xdr:spPr>
        <a:xfrm>
          <a:off x="20383500" y="61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46770</xdr:rowOff>
    </xdr:from>
    <xdr:to>
      <xdr:col>111</xdr:col>
      <xdr:colOff>177800</xdr:colOff>
      <xdr:row>36</xdr:row>
      <xdr:rowOff>164691</xdr:rowOff>
    </xdr:to>
    <xdr:cxnSp macro="">
      <xdr:nvCxnSpPr>
        <xdr:cNvPr id="596" name="直線コネクタ 595">
          <a:extLst>
            <a:ext uri="{FF2B5EF4-FFF2-40B4-BE49-F238E27FC236}">
              <a16:creationId xmlns:a16="http://schemas.microsoft.com/office/drawing/2014/main" id="{0E5601FF-1C31-4601-92DF-71F04DDB7820}"/>
            </a:ext>
          </a:extLst>
        </xdr:cNvPr>
        <xdr:cNvCxnSpPr/>
      </xdr:nvCxnSpPr>
      <xdr:spPr>
        <a:xfrm>
          <a:off x="20434300" y="6218970"/>
          <a:ext cx="889000" cy="1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14062</xdr:rowOff>
    </xdr:from>
    <xdr:to>
      <xdr:col>102</xdr:col>
      <xdr:colOff>165100</xdr:colOff>
      <xdr:row>36</xdr:row>
      <xdr:rowOff>115662</xdr:rowOff>
    </xdr:to>
    <xdr:sp macro="" textlink="">
      <xdr:nvSpPr>
        <xdr:cNvPr id="597" name="楕円 596">
          <a:extLst>
            <a:ext uri="{FF2B5EF4-FFF2-40B4-BE49-F238E27FC236}">
              <a16:creationId xmlns:a16="http://schemas.microsoft.com/office/drawing/2014/main" id="{CA7BE368-5F22-4367-8EC5-F28DEBFB6A5C}"/>
            </a:ext>
          </a:extLst>
        </xdr:cNvPr>
        <xdr:cNvSpPr/>
      </xdr:nvSpPr>
      <xdr:spPr>
        <a:xfrm>
          <a:off x="19494500" y="61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46770</xdr:rowOff>
    </xdr:from>
    <xdr:to>
      <xdr:col>107</xdr:col>
      <xdr:colOff>50800</xdr:colOff>
      <xdr:row>36</xdr:row>
      <xdr:rowOff>64862</xdr:rowOff>
    </xdr:to>
    <xdr:cxnSp macro="">
      <xdr:nvCxnSpPr>
        <xdr:cNvPr id="598" name="直線コネクタ 597">
          <a:extLst>
            <a:ext uri="{FF2B5EF4-FFF2-40B4-BE49-F238E27FC236}">
              <a16:creationId xmlns:a16="http://schemas.microsoft.com/office/drawing/2014/main" id="{C2FEC4C5-193B-4E53-AA1A-7B9E4810531D}"/>
            </a:ext>
          </a:extLst>
        </xdr:cNvPr>
        <xdr:cNvCxnSpPr/>
      </xdr:nvCxnSpPr>
      <xdr:spPr>
        <a:xfrm flipV="1">
          <a:off x="19545300" y="6218970"/>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29606</xdr:rowOff>
    </xdr:from>
    <xdr:to>
      <xdr:col>98</xdr:col>
      <xdr:colOff>38100</xdr:colOff>
      <xdr:row>36</xdr:row>
      <xdr:rowOff>131206</xdr:rowOff>
    </xdr:to>
    <xdr:sp macro="" textlink="">
      <xdr:nvSpPr>
        <xdr:cNvPr id="599" name="楕円 598">
          <a:extLst>
            <a:ext uri="{FF2B5EF4-FFF2-40B4-BE49-F238E27FC236}">
              <a16:creationId xmlns:a16="http://schemas.microsoft.com/office/drawing/2014/main" id="{DB89F813-2DD6-47B2-88DA-EA3740A6F054}"/>
            </a:ext>
          </a:extLst>
        </xdr:cNvPr>
        <xdr:cNvSpPr/>
      </xdr:nvSpPr>
      <xdr:spPr>
        <a:xfrm>
          <a:off x="18605500" y="62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64862</xdr:rowOff>
    </xdr:from>
    <xdr:to>
      <xdr:col>102</xdr:col>
      <xdr:colOff>114300</xdr:colOff>
      <xdr:row>36</xdr:row>
      <xdr:rowOff>80406</xdr:rowOff>
    </xdr:to>
    <xdr:cxnSp macro="">
      <xdr:nvCxnSpPr>
        <xdr:cNvPr id="600" name="直線コネクタ 599">
          <a:extLst>
            <a:ext uri="{FF2B5EF4-FFF2-40B4-BE49-F238E27FC236}">
              <a16:creationId xmlns:a16="http://schemas.microsoft.com/office/drawing/2014/main" id="{4DC05779-6CA2-405F-A33B-762967520D49}"/>
            </a:ext>
          </a:extLst>
        </xdr:cNvPr>
        <xdr:cNvCxnSpPr/>
      </xdr:nvCxnSpPr>
      <xdr:spPr>
        <a:xfrm flipV="1">
          <a:off x="18656300" y="6237062"/>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D047702D-7C52-4816-BB88-DDB449AC8465}"/>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7369A308-5696-42B4-9118-D12CCC46F781}"/>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BCB0D355-DEDC-4384-8AF5-F69E6971903C}"/>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D7AE032A-8C28-4919-BC0B-EABA617805F5}"/>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60568</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A5A30A32-AEC1-491F-8F26-2E215E8A7DA2}"/>
            </a:ext>
          </a:extLst>
        </xdr:cNvPr>
        <xdr:cNvSpPr txBox="1"/>
      </xdr:nvSpPr>
      <xdr:spPr>
        <a:xfrm>
          <a:off x="21011095" y="606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114097</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E33B99E1-F7F0-4863-A5BF-0CE150601616}"/>
            </a:ext>
          </a:extLst>
        </xdr:cNvPr>
        <xdr:cNvSpPr txBox="1"/>
      </xdr:nvSpPr>
      <xdr:spPr>
        <a:xfrm>
          <a:off x="20134795" y="59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132189</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02A59519-9E52-4DE8-AA1F-2B68D2FC3E6F}"/>
            </a:ext>
          </a:extLst>
        </xdr:cNvPr>
        <xdr:cNvSpPr txBox="1"/>
      </xdr:nvSpPr>
      <xdr:spPr>
        <a:xfrm>
          <a:off x="19245795" y="596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122333</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1A077AD7-4F8D-4D09-B8F6-039DC911BA5F}"/>
            </a:ext>
          </a:extLst>
        </xdr:cNvPr>
        <xdr:cNvSpPr txBox="1"/>
      </xdr:nvSpPr>
      <xdr:spPr>
        <a:xfrm>
          <a:off x="18356795" y="629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49A4EA2D-2CB3-4733-AF2C-B13422AFFB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75A46BF9-F0F7-4096-AC2B-D2C2E5A2AA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5A6281DA-46F3-4F3B-B503-FE89BC90DA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886AC25F-E732-4D09-81C0-C51616B4CD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F363C414-6CFC-440F-A871-7EF21E9066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A06C45FC-B0EC-47CF-9B23-5BB734FF20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CA3EBE1A-2110-46A8-A44E-BF4D30BE78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7F0321C-1C8A-410A-B885-E10F839EE7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548A0D80-1607-4E01-B8DF-90A9B6BDB0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5CAAAF4-55D9-474F-8102-5EFF1777D7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F4407822-73C9-41B7-B459-77901AF3528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33AA6C36-E0EF-46C6-8765-BBDA8726000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55E4CD3A-B288-47A0-BFC1-90384CD1B6F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D0312CDF-DC7A-486A-92AA-F0341F276D1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E404D06E-0218-4419-9C0F-19798CE1DB5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1BAA0CC5-6F67-4EFD-9BE5-F2E1B427126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4A9033D7-A83A-4A2C-A291-F414EBEA352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BCB44590-6BAE-43E0-832E-E9DEB4009FD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30BF2DCE-A194-4686-B2EB-9266B47F364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61043AAC-5BBD-4754-A68E-33C1DABF2BE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B8D3ACE0-F2D8-4836-9990-0BC6EDF4CC5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887D1FDA-F7E4-49D9-A3C9-0ED6A5252A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D218A4B4-EE4F-4D12-B7B3-1A6ABF258BD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C3D53982-8E03-498D-8175-B900E4C745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85816B60-6358-4BAC-BBBB-01F31DD7F4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1A488939-BD13-477C-8FF5-A204751BCD1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0418B65B-3B2C-4BBD-B319-5805E94A62F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89B69BAD-B9C2-41D0-9E36-BCC0F189A31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540AEDEA-8561-454F-90BB-B6976E9178C6}"/>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84AE6223-BA8E-40FE-B3E1-96E97055041D}"/>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18ABFFAE-BFC3-4AEF-9718-15596A4915DB}"/>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08C924B7-BCD0-4BA4-AD3D-E7BDEE521184}"/>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216B3A5A-BD07-4E9A-A872-E5F0B09DEC4F}"/>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C7773841-FFA9-4744-9C32-8E9F108AA18D}"/>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4435C78F-B2F2-47F8-B4F1-908ED8398E03}"/>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87BF9294-F1E5-48C4-B061-73871E4E0D39}"/>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34B74D0-E193-42EA-8791-1EEB181F50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761C048-1347-495B-BB04-ED29F18A8AC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BACE819-8160-47AC-A8A2-E3928B831C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B9DCB97-A858-45F3-9070-A39095C7FD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17D3F5B-FD2F-4E8B-9911-D208FBE50B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168003</xdr:rowOff>
    </xdr:from>
    <xdr:to>
      <xdr:col>85</xdr:col>
      <xdr:colOff>177800</xdr:colOff>
      <xdr:row>64</xdr:row>
      <xdr:rowOff>98153</xdr:rowOff>
    </xdr:to>
    <xdr:sp macro="" textlink="">
      <xdr:nvSpPr>
        <xdr:cNvPr id="650" name="楕円 649">
          <a:extLst>
            <a:ext uri="{FF2B5EF4-FFF2-40B4-BE49-F238E27FC236}">
              <a16:creationId xmlns:a16="http://schemas.microsoft.com/office/drawing/2014/main" id="{3A13F152-909C-4B50-8284-713F8FA161D4}"/>
            </a:ext>
          </a:extLst>
        </xdr:cNvPr>
        <xdr:cNvSpPr/>
      </xdr:nvSpPr>
      <xdr:spPr>
        <a:xfrm>
          <a:off x="162687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82930</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47573B2D-C6BB-4255-83F8-28D056D3354B}"/>
            </a:ext>
          </a:extLst>
        </xdr:cNvPr>
        <xdr:cNvSpPr txBox="1"/>
      </xdr:nvSpPr>
      <xdr:spPr>
        <a:xfrm>
          <a:off x="16357600" y="1088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122283</xdr:rowOff>
    </xdr:from>
    <xdr:to>
      <xdr:col>81</xdr:col>
      <xdr:colOff>101600</xdr:colOff>
      <xdr:row>64</xdr:row>
      <xdr:rowOff>52433</xdr:rowOff>
    </xdr:to>
    <xdr:sp macro="" textlink="">
      <xdr:nvSpPr>
        <xdr:cNvPr id="652" name="楕円 651">
          <a:extLst>
            <a:ext uri="{FF2B5EF4-FFF2-40B4-BE49-F238E27FC236}">
              <a16:creationId xmlns:a16="http://schemas.microsoft.com/office/drawing/2014/main" id="{3FBED556-706D-48C0-A78B-3E5FF9D956A7}"/>
            </a:ext>
          </a:extLst>
        </xdr:cNvPr>
        <xdr:cNvSpPr/>
      </xdr:nvSpPr>
      <xdr:spPr>
        <a:xfrm>
          <a:off x="15430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1633</xdr:rowOff>
    </xdr:from>
    <xdr:to>
      <xdr:col>85</xdr:col>
      <xdr:colOff>127000</xdr:colOff>
      <xdr:row>64</xdr:row>
      <xdr:rowOff>47353</xdr:rowOff>
    </xdr:to>
    <xdr:cxnSp macro="">
      <xdr:nvCxnSpPr>
        <xdr:cNvPr id="653" name="直線コネクタ 652">
          <a:extLst>
            <a:ext uri="{FF2B5EF4-FFF2-40B4-BE49-F238E27FC236}">
              <a16:creationId xmlns:a16="http://schemas.microsoft.com/office/drawing/2014/main" id="{9A50B7AB-53CF-4B79-AAA0-B522A6AE2705}"/>
            </a:ext>
          </a:extLst>
        </xdr:cNvPr>
        <xdr:cNvCxnSpPr/>
      </xdr:nvCxnSpPr>
      <xdr:spPr>
        <a:xfrm>
          <a:off x="15481300" y="1097443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74930</xdr:rowOff>
    </xdr:from>
    <xdr:to>
      <xdr:col>76</xdr:col>
      <xdr:colOff>165100</xdr:colOff>
      <xdr:row>64</xdr:row>
      <xdr:rowOff>5080</xdr:rowOff>
    </xdr:to>
    <xdr:sp macro="" textlink="">
      <xdr:nvSpPr>
        <xdr:cNvPr id="654" name="楕円 653">
          <a:extLst>
            <a:ext uri="{FF2B5EF4-FFF2-40B4-BE49-F238E27FC236}">
              <a16:creationId xmlns:a16="http://schemas.microsoft.com/office/drawing/2014/main" id="{0400F1C8-317B-45EC-A6CA-A6ED5576BDD0}"/>
            </a:ext>
          </a:extLst>
        </xdr:cNvPr>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125730</xdr:rowOff>
    </xdr:from>
    <xdr:to>
      <xdr:col>81</xdr:col>
      <xdr:colOff>50800</xdr:colOff>
      <xdr:row>64</xdr:row>
      <xdr:rowOff>1633</xdr:rowOff>
    </xdr:to>
    <xdr:cxnSp macro="">
      <xdr:nvCxnSpPr>
        <xdr:cNvPr id="655" name="直線コネクタ 654">
          <a:extLst>
            <a:ext uri="{FF2B5EF4-FFF2-40B4-BE49-F238E27FC236}">
              <a16:creationId xmlns:a16="http://schemas.microsoft.com/office/drawing/2014/main" id="{6FB579C2-6960-403F-9158-864035F57FAF}"/>
            </a:ext>
          </a:extLst>
        </xdr:cNvPr>
        <xdr:cNvCxnSpPr/>
      </xdr:nvCxnSpPr>
      <xdr:spPr>
        <a:xfrm>
          <a:off x="14592300" y="1092708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656" name="楕円 655">
          <a:extLst>
            <a:ext uri="{FF2B5EF4-FFF2-40B4-BE49-F238E27FC236}">
              <a16:creationId xmlns:a16="http://schemas.microsoft.com/office/drawing/2014/main" id="{6969F4CA-1C99-4018-8151-0A68C90D7646}"/>
            </a:ext>
          </a:extLst>
        </xdr:cNvPr>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125730</xdr:rowOff>
    </xdr:to>
    <xdr:cxnSp macro="">
      <xdr:nvCxnSpPr>
        <xdr:cNvPr id="657" name="直線コネクタ 656">
          <a:extLst>
            <a:ext uri="{FF2B5EF4-FFF2-40B4-BE49-F238E27FC236}">
              <a16:creationId xmlns:a16="http://schemas.microsoft.com/office/drawing/2014/main" id="{A491FF51-5342-431D-910C-0C8AE02C7B01}"/>
            </a:ext>
          </a:extLst>
        </xdr:cNvPr>
        <xdr:cNvCxnSpPr/>
      </xdr:nvCxnSpPr>
      <xdr:spPr>
        <a:xfrm>
          <a:off x="13703300" y="1088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153307</xdr:rowOff>
    </xdr:from>
    <xdr:to>
      <xdr:col>67</xdr:col>
      <xdr:colOff>101600</xdr:colOff>
      <xdr:row>63</xdr:row>
      <xdr:rowOff>83457</xdr:rowOff>
    </xdr:to>
    <xdr:sp macro="" textlink="">
      <xdr:nvSpPr>
        <xdr:cNvPr id="658" name="楕円 657">
          <a:extLst>
            <a:ext uri="{FF2B5EF4-FFF2-40B4-BE49-F238E27FC236}">
              <a16:creationId xmlns:a16="http://schemas.microsoft.com/office/drawing/2014/main" id="{7F7C6BB9-381C-4B17-B51E-C3D4D4B24A6C}"/>
            </a:ext>
          </a:extLst>
        </xdr:cNvPr>
        <xdr:cNvSpPr/>
      </xdr:nvSpPr>
      <xdr:spPr>
        <a:xfrm>
          <a:off x="12763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32657</xdr:rowOff>
    </xdr:from>
    <xdr:to>
      <xdr:col>71</xdr:col>
      <xdr:colOff>177800</xdr:colOff>
      <xdr:row>63</xdr:row>
      <xdr:rowOff>80010</xdr:rowOff>
    </xdr:to>
    <xdr:cxnSp macro="">
      <xdr:nvCxnSpPr>
        <xdr:cNvPr id="659" name="直線コネクタ 658">
          <a:extLst>
            <a:ext uri="{FF2B5EF4-FFF2-40B4-BE49-F238E27FC236}">
              <a16:creationId xmlns:a16="http://schemas.microsoft.com/office/drawing/2014/main" id="{2FE37DF9-C939-4C6F-B084-C27F2DFC5824}"/>
            </a:ext>
          </a:extLst>
        </xdr:cNvPr>
        <xdr:cNvCxnSpPr/>
      </xdr:nvCxnSpPr>
      <xdr:spPr>
        <a:xfrm>
          <a:off x="12814300" y="108340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DDBE434C-5E78-4C1C-BAD7-AD23CC72C97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C88CF840-3FD0-4390-9CBD-093CD022519E}"/>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127D52B7-7492-45FF-B275-A4F0C6E339BF}"/>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E5D80EF0-F929-431C-A304-8243807C8201}"/>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43560</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2D6ED7D9-F3B8-4DB6-928D-0408690A7C4A}"/>
            </a:ext>
          </a:extLst>
        </xdr:cNvPr>
        <xdr:cNvSpPr txBox="1"/>
      </xdr:nvSpPr>
      <xdr:spPr>
        <a:xfrm>
          <a:off x="152660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F5371520-5C08-4176-8ECA-B50DF7EC5CDC}"/>
            </a:ext>
          </a:extLst>
        </xdr:cNvPr>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7AC7C494-FF36-4267-90C6-1004ED611A91}"/>
            </a:ext>
          </a:extLst>
        </xdr:cNvPr>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74584</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54270F67-CC04-488E-B7D0-9D8323940F7A}"/>
            </a:ext>
          </a:extLst>
        </xdr:cNvPr>
        <xdr:cNvSpPr txBox="1"/>
      </xdr:nvSpPr>
      <xdr:spPr>
        <a:xfrm>
          <a:off x="12611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2410A30E-5832-4B64-BF87-3974E4D137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DE5B629D-435A-45F3-BC96-DFF1370068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D1852221-1086-45BA-B984-DEBD4CC0C1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3C58B4FA-2FA5-4DDF-A5D4-47EB440A9E2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7CAE5976-3D6C-4682-BEBE-7D78C17289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C94B0773-C3B7-4A9D-BFD9-3B9E2EBDD7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2E7DE935-11BC-49B5-AAD0-45CAA518E7C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E4FD213F-05FE-408F-82F1-D81B7AFA24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3EA3D32D-4703-428F-8A82-E4D34386C1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AB7BD2D7-05C5-4629-8ED0-A2D831E9C8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A8CA4B2E-C9C2-4190-A9E8-D367877EF52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278F783D-476F-4248-9C59-1E340D75BD4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E9A082C6-779C-4E8E-B26A-021B7C6CD08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ED03ED69-6031-4C1E-8900-DA05DFFBD0A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E4F5AE59-AF5D-4111-BC36-05ABD8777AF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8875CA9B-4754-4036-B17C-D825572A244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3C099BE2-5915-4BE5-B910-8CD14FBAAAD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D8C1D477-535A-4A29-864B-BB2C4D43631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E39EEB91-0EA6-48CD-81BC-2E313E0FF65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3DC02398-9399-485E-B71C-780DF2E6742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6E17B334-B598-4D9D-8964-897A4D18AD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86B5A60E-CD42-4EDB-BE34-B02608629B8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1E35EC1C-7FD4-45C0-AD69-ED0E013C62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8E7CA02B-4389-4151-B7BB-721BDA43970E}"/>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31790CD8-F69D-48CE-85EF-88C10EE2EC5F}"/>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37C8FD79-642C-4249-A436-DE63CA5A7554}"/>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A3052BBA-EF9A-4F81-98D6-CE355D93C97E}"/>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297250C8-1D80-4E10-B2C2-C83AA9D4ADB3}"/>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C5A4BB01-706B-4AAD-AEAB-BD03E903E977}"/>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605BEB26-F874-4450-BB5A-6B7B32745A44}"/>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77B0E24F-34C4-46D0-A4DD-F484975796F4}"/>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CD575488-AAAD-4D1C-B6FA-4A7A333B7C58}"/>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9C4510E4-2684-4191-B770-765355099AF4}"/>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C9261137-DF38-47F2-99DA-DFA6F02F35C6}"/>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82BB3E35-C3BC-4470-A527-BCCDE75665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60BEA7E6-92AA-459A-88FD-38DDE38E881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E16BEB2-02E2-4EF2-B507-E26295455D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4CE3E02-EC57-44EC-A3A2-E931CA18475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0EB52EC-C36A-449F-BFD1-5BF3B2C0188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707" name="楕円 706">
          <a:extLst>
            <a:ext uri="{FF2B5EF4-FFF2-40B4-BE49-F238E27FC236}">
              <a16:creationId xmlns:a16="http://schemas.microsoft.com/office/drawing/2014/main" id="{11E011A6-B884-4264-BBAA-103C8A769981}"/>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91E4D641-C628-4940-AE76-CEDF0D0425C3}"/>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709" name="楕円 708">
          <a:extLst>
            <a:ext uri="{FF2B5EF4-FFF2-40B4-BE49-F238E27FC236}">
              <a16:creationId xmlns:a16="http://schemas.microsoft.com/office/drawing/2014/main" id="{753C05A5-9369-4617-A4A3-EFE4B09A2EF9}"/>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710" name="直線コネクタ 709">
          <a:extLst>
            <a:ext uri="{FF2B5EF4-FFF2-40B4-BE49-F238E27FC236}">
              <a16:creationId xmlns:a16="http://schemas.microsoft.com/office/drawing/2014/main" id="{254B2984-A3DA-45DA-A78A-C089F2158A19}"/>
            </a:ext>
          </a:extLst>
        </xdr:cNvPr>
        <xdr:cNvCxnSpPr/>
      </xdr:nvCxnSpPr>
      <xdr:spPr>
        <a:xfrm flipV="1">
          <a:off x="21323300" y="1091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711" name="楕円 710">
          <a:extLst>
            <a:ext uri="{FF2B5EF4-FFF2-40B4-BE49-F238E27FC236}">
              <a16:creationId xmlns:a16="http://schemas.microsoft.com/office/drawing/2014/main" id="{BB7373F0-AAAE-4DD3-BF01-9C4E488B2E3E}"/>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121920</xdr:rowOff>
    </xdr:to>
    <xdr:cxnSp macro="">
      <xdr:nvCxnSpPr>
        <xdr:cNvPr id="712" name="直線コネクタ 711">
          <a:extLst>
            <a:ext uri="{FF2B5EF4-FFF2-40B4-BE49-F238E27FC236}">
              <a16:creationId xmlns:a16="http://schemas.microsoft.com/office/drawing/2014/main" id="{49442536-CCF1-4D51-B342-AA20CCE95629}"/>
            </a:ext>
          </a:extLst>
        </xdr:cNvPr>
        <xdr:cNvCxnSpPr/>
      </xdr:nvCxnSpPr>
      <xdr:spPr>
        <a:xfrm flipV="1">
          <a:off x="20434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713" name="楕円 712">
          <a:extLst>
            <a:ext uri="{FF2B5EF4-FFF2-40B4-BE49-F238E27FC236}">
              <a16:creationId xmlns:a16="http://schemas.microsoft.com/office/drawing/2014/main" id="{9CA88BBA-2948-4B21-BDAF-CEBB40808349}"/>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714" name="直線コネクタ 713">
          <a:extLst>
            <a:ext uri="{FF2B5EF4-FFF2-40B4-BE49-F238E27FC236}">
              <a16:creationId xmlns:a16="http://schemas.microsoft.com/office/drawing/2014/main" id="{CB578116-95EC-4CC9-AE0C-0D0DE7585E38}"/>
            </a:ext>
          </a:extLst>
        </xdr:cNvPr>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15" name="楕円 714">
          <a:extLst>
            <a:ext uri="{FF2B5EF4-FFF2-40B4-BE49-F238E27FC236}">
              <a16:creationId xmlns:a16="http://schemas.microsoft.com/office/drawing/2014/main" id="{851ECD31-298C-4585-87C3-215EBE650552}"/>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125730</xdr:rowOff>
    </xdr:to>
    <xdr:cxnSp macro="">
      <xdr:nvCxnSpPr>
        <xdr:cNvPr id="716" name="直線コネクタ 715">
          <a:extLst>
            <a:ext uri="{FF2B5EF4-FFF2-40B4-BE49-F238E27FC236}">
              <a16:creationId xmlns:a16="http://schemas.microsoft.com/office/drawing/2014/main" id="{8399954D-5D0E-43C3-BF50-7CBC2248F140}"/>
            </a:ext>
          </a:extLst>
        </xdr:cNvPr>
        <xdr:cNvCxnSpPr/>
      </xdr:nvCxnSpPr>
      <xdr:spPr>
        <a:xfrm flipV="1">
          <a:off x="18656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32949D60-66ED-41B0-A759-1BC375EC04CC}"/>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33AB1B40-90E5-4D83-90C9-534843FF87F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A1F62F3C-6582-4A2D-A6A3-F7A64EBC5D02}"/>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391AD6D5-E02F-4401-A0C8-48C12C0D9218}"/>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721" name="n_1mainValue【保健センター・保健所】&#10;一人当たり面積">
          <a:extLst>
            <a:ext uri="{FF2B5EF4-FFF2-40B4-BE49-F238E27FC236}">
              <a16:creationId xmlns:a16="http://schemas.microsoft.com/office/drawing/2014/main" id="{B7CFFE1B-51FE-4FD4-8089-4871D68C6F33}"/>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722" name="n_2mainValue【保健センター・保健所】&#10;一人当たり面積">
          <a:extLst>
            <a:ext uri="{FF2B5EF4-FFF2-40B4-BE49-F238E27FC236}">
              <a16:creationId xmlns:a16="http://schemas.microsoft.com/office/drawing/2014/main" id="{F9FBB246-DB33-471A-9B3F-4C89FCC7B467}"/>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723" name="n_3mainValue【保健センター・保健所】&#10;一人当たり面積">
          <a:extLst>
            <a:ext uri="{FF2B5EF4-FFF2-40B4-BE49-F238E27FC236}">
              <a16:creationId xmlns:a16="http://schemas.microsoft.com/office/drawing/2014/main" id="{ED35B8B0-AAAD-4766-A305-CBD7425BBCEA}"/>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24" name="n_4mainValue【保健センター・保健所】&#10;一人当たり面積">
          <a:extLst>
            <a:ext uri="{FF2B5EF4-FFF2-40B4-BE49-F238E27FC236}">
              <a16:creationId xmlns:a16="http://schemas.microsoft.com/office/drawing/2014/main" id="{E70B972F-D390-4558-81CD-E80CC2959F2A}"/>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913FAED-FDB0-4161-A4C2-016AC6183E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53B99875-FEA9-4E5F-A986-DC8841ACBD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BE59B9D-04A6-4EEB-962F-8B613466D1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379AC567-F5A6-4F04-BA7C-BCB7F77B9A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DB42C0B1-EC40-4253-8C5C-5F92B41E28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CD8D0FFC-FAA3-43E2-99C7-47BBCC2AAD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8AE89D0A-B31B-44CD-8A02-B345E99FAE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3801C763-6AB8-45CB-BD51-4175E7A1AAA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id="{2D04BCD8-3BEC-4727-B8DC-8189F350FF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id="{5AC1F83F-F234-44F8-9838-CBBB7FD666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id="{6B5E8D89-6905-4760-A109-FBA238E45F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id="{279944A5-84C4-4ED6-8409-082123AB28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id="{E78D0FE7-848F-41A4-858C-08B6FE05ED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id="{F0C448DC-B221-4D96-A69B-983090CFC1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id="{E20DD0C0-C019-4A76-97F0-29EC82C182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id="{FB72E3E6-D2C0-459B-885B-B8396A2D986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C49A2DB7-2C82-4258-9C68-F8144F4706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5055FD85-C217-47E3-8FE6-ACC570CDCD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92BA9AA4-086D-43D4-826B-3084F666A0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EF91A51A-B1FB-4BF7-9EA1-1EA499E43F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E94C32FB-866F-4D66-92E6-04CF795920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35CAAE-02D9-4BA6-8DA7-7BCB70A0FF6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229C4CCC-821E-48D8-ABA1-4FB3BE20F2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FD862687-DC22-4AEA-91B2-23360041AD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BAB3CF2D-8927-4151-BF04-88980C8DA7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66BCA81C-FB37-42D4-92A5-4B165C1748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C717BE5F-77A5-4AFF-A630-7831C1BE4F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8A6AD16B-CD95-42CE-BB8A-73BC3D58A50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896E4BE0-3100-4A36-9B90-D8FB21E2926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37906A30-36CE-48AE-9237-2E4D9D954E2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CCF24B75-D6FD-41D6-A494-D9AA77E543B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53A6238F-38EB-4B25-9399-7818C9640B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1AFC6F96-D78C-4593-A062-5ADB8B3D06E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24CC7E06-17C6-40CB-920B-2B14119ED96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56A3E1C9-009D-4C3E-AE9A-071F9734933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733AAF12-EA16-4B5C-B6BD-B2C85DB1E4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D91F976C-A4E9-401F-A7D5-AC2D914905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DACFD85F-B4AC-47C9-B41D-F76127F79E6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48184675-EA80-48B8-8C77-B9151E25BE7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AA47EB37-4E0D-4FA2-9173-428E1CFE90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271F54B4-4BF1-45FF-BA79-7D7E2F8ED9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14E4096D-2442-4158-BD3E-E294E2C38BDA}"/>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B858C26F-64D4-4A45-A58D-81BFD67E420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106F42BB-626E-47A0-B5BD-520E6A31E6D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F24D3158-B9A7-4A82-95ED-777DA005F41B}"/>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C6FE8D36-C17C-49A1-8341-FADE4F7186A3}"/>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a:extLst>
            <a:ext uri="{FF2B5EF4-FFF2-40B4-BE49-F238E27FC236}">
              <a16:creationId xmlns:a16="http://schemas.microsoft.com/office/drawing/2014/main" id="{D7A323C9-3685-4FB5-B04B-41E258295454}"/>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446917D2-CEDC-4070-9160-8C6BA57FDC52}"/>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9DEF8048-7A38-4191-9D84-04B010D155F9}"/>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101E82A1-3A4F-4283-9664-47E7409DCFBA}"/>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A874778B-6F13-427F-A574-1828C4B3BA44}"/>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A7B1D6E8-6C7C-44BC-8A9C-7A1A9DCE120E}"/>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1B73A24-8C2F-498E-9934-B737B06B2B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017F0FF-99A4-4662-8A55-0081C37F1C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30FCC77-3079-48D9-A356-3F564A1364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AFB799CA-797B-4F14-8A2B-F1CBCF96FD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15CFD49-F257-4E30-A5A4-CC1D1BB420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782" name="楕円 781">
          <a:extLst>
            <a:ext uri="{FF2B5EF4-FFF2-40B4-BE49-F238E27FC236}">
              <a16:creationId xmlns:a16="http://schemas.microsoft.com/office/drawing/2014/main" id="{C5DB6D38-32AC-4F5D-9A03-5ACD42224439}"/>
            </a:ext>
          </a:extLst>
        </xdr:cNvPr>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129557</xdr:rowOff>
    </xdr:from>
    <xdr:ext cx="405111" cy="259045"/>
    <xdr:sp macro="" textlink="">
      <xdr:nvSpPr>
        <xdr:cNvPr id="783" name="【庁舎】&#10;有形固定資産減価償却率該当値テキスト">
          <a:extLst>
            <a:ext uri="{FF2B5EF4-FFF2-40B4-BE49-F238E27FC236}">
              <a16:creationId xmlns:a16="http://schemas.microsoft.com/office/drawing/2014/main" id="{C6DB650E-CCCB-48D6-ADAE-3A8A77B2A8A7}"/>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103777</xdr:rowOff>
    </xdr:from>
    <xdr:to>
      <xdr:col>81</xdr:col>
      <xdr:colOff>101600</xdr:colOff>
      <xdr:row>108</xdr:row>
      <xdr:rowOff>33927</xdr:rowOff>
    </xdr:to>
    <xdr:sp macro="" textlink="">
      <xdr:nvSpPr>
        <xdr:cNvPr id="784" name="楕円 783">
          <a:extLst>
            <a:ext uri="{FF2B5EF4-FFF2-40B4-BE49-F238E27FC236}">
              <a16:creationId xmlns:a16="http://schemas.microsoft.com/office/drawing/2014/main" id="{F790BF39-A932-4A76-A251-204352B9D2BD}"/>
            </a:ext>
          </a:extLst>
        </xdr:cNvPr>
        <xdr:cNvSpPr/>
      </xdr:nvSpPr>
      <xdr:spPr>
        <a:xfrm>
          <a:off x="15430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154577</xdr:rowOff>
    </xdr:from>
    <xdr:to>
      <xdr:col>85</xdr:col>
      <xdr:colOff>127000</xdr:colOff>
      <xdr:row>108</xdr:row>
      <xdr:rowOff>30480</xdr:rowOff>
    </xdr:to>
    <xdr:cxnSp macro="">
      <xdr:nvCxnSpPr>
        <xdr:cNvPr id="785" name="直線コネクタ 784">
          <a:extLst>
            <a:ext uri="{FF2B5EF4-FFF2-40B4-BE49-F238E27FC236}">
              <a16:creationId xmlns:a16="http://schemas.microsoft.com/office/drawing/2014/main" id="{0B652C48-F8FE-4E99-9F24-E55FB72E836A}"/>
            </a:ext>
          </a:extLst>
        </xdr:cNvPr>
        <xdr:cNvCxnSpPr/>
      </xdr:nvCxnSpPr>
      <xdr:spPr>
        <a:xfrm>
          <a:off x="15481300" y="1849972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110308</xdr:rowOff>
    </xdr:from>
    <xdr:to>
      <xdr:col>76</xdr:col>
      <xdr:colOff>165100</xdr:colOff>
      <xdr:row>108</xdr:row>
      <xdr:rowOff>40458</xdr:rowOff>
    </xdr:to>
    <xdr:sp macro="" textlink="">
      <xdr:nvSpPr>
        <xdr:cNvPr id="786" name="楕円 785">
          <a:extLst>
            <a:ext uri="{FF2B5EF4-FFF2-40B4-BE49-F238E27FC236}">
              <a16:creationId xmlns:a16="http://schemas.microsoft.com/office/drawing/2014/main" id="{A9470B5E-84ED-470E-903C-C7988255EA46}"/>
            </a:ext>
          </a:extLst>
        </xdr:cNvPr>
        <xdr:cNvSpPr/>
      </xdr:nvSpPr>
      <xdr:spPr>
        <a:xfrm>
          <a:off x="14541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154577</xdr:rowOff>
    </xdr:from>
    <xdr:to>
      <xdr:col>81</xdr:col>
      <xdr:colOff>50800</xdr:colOff>
      <xdr:row>107</xdr:row>
      <xdr:rowOff>161108</xdr:rowOff>
    </xdr:to>
    <xdr:cxnSp macro="">
      <xdr:nvCxnSpPr>
        <xdr:cNvPr id="787" name="直線コネクタ 786">
          <a:extLst>
            <a:ext uri="{FF2B5EF4-FFF2-40B4-BE49-F238E27FC236}">
              <a16:creationId xmlns:a16="http://schemas.microsoft.com/office/drawing/2014/main" id="{6363A43B-C1C7-4438-AED6-0716F2E1298A}"/>
            </a:ext>
          </a:extLst>
        </xdr:cNvPr>
        <xdr:cNvCxnSpPr/>
      </xdr:nvCxnSpPr>
      <xdr:spPr>
        <a:xfrm flipV="1">
          <a:off x="14592300" y="184997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97245</xdr:rowOff>
    </xdr:from>
    <xdr:to>
      <xdr:col>72</xdr:col>
      <xdr:colOff>38100</xdr:colOff>
      <xdr:row>108</xdr:row>
      <xdr:rowOff>27395</xdr:rowOff>
    </xdr:to>
    <xdr:sp macro="" textlink="">
      <xdr:nvSpPr>
        <xdr:cNvPr id="788" name="楕円 787">
          <a:extLst>
            <a:ext uri="{FF2B5EF4-FFF2-40B4-BE49-F238E27FC236}">
              <a16:creationId xmlns:a16="http://schemas.microsoft.com/office/drawing/2014/main" id="{24F377A3-0634-4C50-AC2A-F641CE31A8DE}"/>
            </a:ext>
          </a:extLst>
        </xdr:cNvPr>
        <xdr:cNvSpPr/>
      </xdr:nvSpPr>
      <xdr:spPr>
        <a:xfrm>
          <a:off x="13652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148045</xdr:rowOff>
    </xdr:from>
    <xdr:to>
      <xdr:col>76</xdr:col>
      <xdr:colOff>114300</xdr:colOff>
      <xdr:row>107</xdr:row>
      <xdr:rowOff>161108</xdr:rowOff>
    </xdr:to>
    <xdr:cxnSp macro="">
      <xdr:nvCxnSpPr>
        <xdr:cNvPr id="789" name="直線コネクタ 788">
          <a:extLst>
            <a:ext uri="{FF2B5EF4-FFF2-40B4-BE49-F238E27FC236}">
              <a16:creationId xmlns:a16="http://schemas.microsoft.com/office/drawing/2014/main" id="{D544B2E3-F65A-45D5-AAF4-378E573E2EEA}"/>
            </a:ext>
          </a:extLst>
        </xdr:cNvPr>
        <xdr:cNvCxnSpPr/>
      </xdr:nvCxnSpPr>
      <xdr:spPr>
        <a:xfrm>
          <a:off x="13703300" y="1849319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790" name="楕円 789">
          <a:extLst>
            <a:ext uri="{FF2B5EF4-FFF2-40B4-BE49-F238E27FC236}">
              <a16:creationId xmlns:a16="http://schemas.microsoft.com/office/drawing/2014/main" id="{A05D0A7B-3FCD-42D2-8691-636A0FE128D3}"/>
            </a:ext>
          </a:extLst>
        </xdr:cNvPr>
        <xdr:cNvSpPr/>
      </xdr:nvSpPr>
      <xdr:spPr>
        <a:xfrm>
          <a:off x="1276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97427</xdr:rowOff>
    </xdr:from>
    <xdr:to>
      <xdr:col>71</xdr:col>
      <xdr:colOff>177800</xdr:colOff>
      <xdr:row>107</xdr:row>
      <xdr:rowOff>148045</xdr:rowOff>
    </xdr:to>
    <xdr:cxnSp macro="">
      <xdr:nvCxnSpPr>
        <xdr:cNvPr id="791" name="直線コネクタ 790">
          <a:extLst>
            <a:ext uri="{FF2B5EF4-FFF2-40B4-BE49-F238E27FC236}">
              <a16:creationId xmlns:a16="http://schemas.microsoft.com/office/drawing/2014/main" id="{98F40D4A-8D6A-4778-B267-80C53A060CCB}"/>
            </a:ext>
          </a:extLst>
        </xdr:cNvPr>
        <xdr:cNvCxnSpPr/>
      </xdr:nvCxnSpPr>
      <xdr:spPr>
        <a:xfrm>
          <a:off x="12814300" y="184425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2" name="n_1aveValue【庁舎】&#10;有形固定資産減価償却率">
          <a:extLst>
            <a:ext uri="{FF2B5EF4-FFF2-40B4-BE49-F238E27FC236}">
              <a16:creationId xmlns:a16="http://schemas.microsoft.com/office/drawing/2014/main" id="{DB544996-071A-4F57-B967-FA0B383442AD}"/>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3" name="n_2aveValue【庁舎】&#10;有形固定資産減価償却率">
          <a:extLst>
            <a:ext uri="{FF2B5EF4-FFF2-40B4-BE49-F238E27FC236}">
              <a16:creationId xmlns:a16="http://schemas.microsoft.com/office/drawing/2014/main" id="{F2E05F41-C957-4C22-83DB-35130FA3770A}"/>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4" name="n_3aveValue【庁舎】&#10;有形固定資産減価償却率">
          <a:extLst>
            <a:ext uri="{FF2B5EF4-FFF2-40B4-BE49-F238E27FC236}">
              <a16:creationId xmlns:a16="http://schemas.microsoft.com/office/drawing/2014/main" id="{3DCE3B6B-79DE-4E59-9E0B-0A438873145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5" name="n_4aveValue【庁舎】&#10;有形固定資産減価償却率">
          <a:extLst>
            <a:ext uri="{FF2B5EF4-FFF2-40B4-BE49-F238E27FC236}">
              <a16:creationId xmlns:a16="http://schemas.microsoft.com/office/drawing/2014/main" id="{3FD425F1-1992-45A3-9F1E-C36096DDFCB1}"/>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25054</xdr:rowOff>
    </xdr:from>
    <xdr:ext cx="405111" cy="259045"/>
    <xdr:sp macro="" textlink="">
      <xdr:nvSpPr>
        <xdr:cNvPr id="796" name="n_1mainValue【庁舎】&#10;有形固定資産減価償却率">
          <a:extLst>
            <a:ext uri="{FF2B5EF4-FFF2-40B4-BE49-F238E27FC236}">
              <a16:creationId xmlns:a16="http://schemas.microsoft.com/office/drawing/2014/main" id="{B5359F3E-7864-4BC5-BFE8-76DA47EB46F1}"/>
            </a:ext>
          </a:extLst>
        </xdr:cNvPr>
        <xdr:cNvSpPr txBox="1"/>
      </xdr:nvSpPr>
      <xdr:spPr>
        <a:xfrm>
          <a:off x="152660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31585</xdr:rowOff>
    </xdr:from>
    <xdr:ext cx="405111" cy="259045"/>
    <xdr:sp macro="" textlink="">
      <xdr:nvSpPr>
        <xdr:cNvPr id="797" name="n_2mainValue【庁舎】&#10;有形固定資産減価償却率">
          <a:extLst>
            <a:ext uri="{FF2B5EF4-FFF2-40B4-BE49-F238E27FC236}">
              <a16:creationId xmlns:a16="http://schemas.microsoft.com/office/drawing/2014/main" id="{C2D9A825-A206-4026-8A37-240B3E52CAD9}"/>
            </a:ext>
          </a:extLst>
        </xdr:cNvPr>
        <xdr:cNvSpPr txBox="1"/>
      </xdr:nvSpPr>
      <xdr:spPr>
        <a:xfrm>
          <a:off x="14389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18522</xdr:rowOff>
    </xdr:from>
    <xdr:ext cx="405111" cy="259045"/>
    <xdr:sp macro="" textlink="">
      <xdr:nvSpPr>
        <xdr:cNvPr id="798" name="n_3mainValue【庁舎】&#10;有形固定資産減価償却率">
          <a:extLst>
            <a:ext uri="{FF2B5EF4-FFF2-40B4-BE49-F238E27FC236}">
              <a16:creationId xmlns:a16="http://schemas.microsoft.com/office/drawing/2014/main" id="{03DAB233-D747-4963-8D45-0BDDA2C794BE}"/>
            </a:ext>
          </a:extLst>
        </xdr:cNvPr>
        <xdr:cNvSpPr txBox="1"/>
      </xdr:nvSpPr>
      <xdr:spPr>
        <a:xfrm>
          <a:off x="13500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799" name="n_4mainValue【庁舎】&#10;有形固定資産減価償却率">
          <a:extLst>
            <a:ext uri="{FF2B5EF4-FFF2-40B4-BE49-F238E27FC236}">
              <a16:creationId xmlns:a16="http://schemas.microsoft.com/office/drawing/2014/main" id="{8B4E3488-354C-4B98-94AA-BB7568C6327F}"/>
            </a:ext>
          </a:extLst>
        </xdr:cNvPr>
        <xdr:cNvSpPr txBox="1"/>
      </xdr:nvSpPr>
      <xdr:spPr>
        <a:xfrm>
          <a:off x="12611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D330F181-2A69-475B-9D6B-C00A5F2980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C7AF4BB3-2C50-4B0C-931E-381F1FDA47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3B51701E-E568-4A02-AAAB-3967A962FE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C8C999CF-0B25-4647-9507-164AE86CF3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C0056F2B-AEBB-4374-9CD0-43D019D903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EFEF81D2-3D0D-4AD8-9892-1D5393A73F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C8EE7923-F811-44BE-91CA-F7016C3919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997A28F7-F0CE-4FC8-861F-CF1E6DDD370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98022E40-B079-42A2-9B87-5515196875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CC51D62B-4FDD-4A80-BE7D-534A262335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122C1D9D-9DF8-4265-AA80-3CF1985F471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5FA30027-1EB4-478B-983E-7386555B9F5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20056DBD-2537-49F6-9427-58BF4F615A1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A7ADC6B-7E4C-4DCD-99E5-ECE428F27D5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81BE6B7-1366-4E6F-B10F-08AD75A4300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5C2FDF8C-28AB-4D84-8343-64299A060CE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53A69353-DCB3-4D3A-8753-941BD186125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2364763B-426A-4E95-95DB-A533EB6298D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C582AC6D-316B-43BB-9573-8066ED5FA54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3481AB0F-C92F-4444-9B8B-80659AE7BDF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6CC9758D-0259-443F-967D-1D996C1AAD1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DC51A5E8-6D8C-42BC-8643-E5EA06F1C54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4CEE3B59-A7C9-429E-8F4D-CA58BB0A12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3798CAC8-FE8F-41A3-AC60-77E21905A65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23BC6D1A-49CC-4631-9D13-D381B4E177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A97CF8E2-F378-4E3D-844C-EBCE1DE67896}"/>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577BCB8A-B867-48E1-A1E7-DEFDE73DFD4A}"/>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AC5823FB-B428-4E33-AD55-FE73F6F150CA}"/>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9510E410-8D30-455E-9CA8-58F83AB2A005}"/>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272A9CF3-5D00-4486-A2C7-83CA49358728}"/>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a:extLst>
            <a:ext uri="{FF2B5EF4-FFF2-40B4-BE49-F238E27FC236}">
              <a16:creationId xmlns:a16="http://schemas.microsoft.com/office/drawing/2014/main" id="{4731EE55-3142-47D8-B9E5-8C08102257C3}"/>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634911B6-AE15-4B41-9BB6-07606FCE442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61BF84B1-548D-48F8-8E0B-59972BB5D15E}"/>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0F55F366-A77F-4C37-A930-CFCBA4473098}"/>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09D2A51C-38BB-4E08-B539-A0176D88AAED}"/>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9B04A173-68C2-40DE-8A09-3CC9FBF14ECF}"/>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2C9BD1C-6F61-4987-87D7-1A724D55C4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9BB0946A-A10B-411F-8FB4-84A4171C07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C40EDBC8-8760-456F-9D0B-CECC14017BD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2940A3E-2681-4597-B5D5-386B9E5387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FBBB475A-38EE-4A36-8BDF-6769B9CF31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41729</xdr:rowOff>
    </xdr:from>
    <xdr:to>
      <xdr:col>116</xdr:col>
      <xdr:colOff>114300</xdr:colOff>
      <xdr:row>104</xdr:row>
      <xdr:rowOff>143329</xdr:rowOff>
    </xdr:to>
    <xdr:sp macro="" textlink="">
      <xdr:nvSpPr>
        <xdr:cNvPr id="841" name="楕円 840">
          <a:extLst>
            <a:ext uri="{FF2B5EF4-FFF2-40B4-BE49-F238E27FC236}">
              <a16:creationId xmlns:a16="http://schemas.microsoft.com/office/drawing/2014/main" id="{D945B0C9-B66A-4ADC-BBD3-4172EE40F03A}"/>
            </a:ext>
          </a:extLst>
        </xdr:cNvPr>
        <xdr:cNvSpPr/>
      </xdr:nvSpPr>
      <xdr:spPr>
        <a:xfrm>
          <a:off x="22110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64606</xdr:rowOff>
    </xdr:from>
    <xdr:ext cx="469744" cy="259045"/>
    <xdr:sp macro="" textlink="">
      <xdr:nvSpPr>
        <xdr:cNvPr id="842" name="【庁舎】&#10;一人当たり面積該当値テキスト">
          <a:extLst>
            <a:ext uri="{FF2B5EF4-FFF2-40B4-BE49-F238E27FC236}">
              <a16:creationId xmlns:a16="http://schemas.microsoft.com/office/drawing/2014/main" id="{35EF9C04-98AC-408B-B569-0B6E8F6CF3C5}"/>
            </a:ext>
          </a:extLst>
        </xdr:cNvPr>
        <xdr:cNvSpPr txBox="1"/>
      </xdr:nvSpPr>
      <xdr:spPr>
        <a:xfrm>
          <a:off x="22199600" y="177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67855</xdr:rowOff>
    </xdr:from>
    <xdr:to>
      <xdr:col>112</xdr:col>
      <xdr:colOff>38100</xdr:colOff>
      <xdr:row>104</xdr:row>
      <xdr:rowOff>169455</xdr:rowOff>
    </xdr:to>
    <xdr:sp macro="" textlink="">
      <xdr:nvSpPr>
        <xdr:cNvPr id="843" name="楕円 842">
          <a:extLst>
            <a:ext uri="{FF2B5EF4-FFF2-40B4-BE49-F238E27FC236}">
              <a16:creationId xmlns:a16="http://schemas.microsoft.com/office/drawing/2014/main" id="{AD7E2D88-ADE7-429D-91B2-8FEFF9B2E81C}"/>
            </a:ext>
          </a:extLst>
        </xdr:cNvPr>
        <xdr:cNvSpPr/>
      </xdr:nvSpPr>
      <xdr:spPr>
        <a:xfrm>
          <a:off x="21272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92529</xdr:rowOff>
    </xdr:from>
    <xdr:to>
      <xdr:col>116</xdr:col>
      <xdr:colOff>63500</xdr:colOff>
      <xdr:row>104</xdr:row>
      <xdr:rowOff>118655</xdr:rowOff>
    </xdr:to>
    <xdr:cxnSp macro="">
      <xdr:nvCxnSpPr>
        <xdr:cNvPr id="844" name="直線コネクタ 843">
          <a:extLst>
            <a:ext uri="{FF2B5EF4-FFF2-40B4-BE49-F238E27FC236}">
              <a16:creationId xmlns:a16="http://schemas.microsoft.com/office/drawing/2014/main" id="{429E0323-A57B-4251-9B2B-99403BED6552}"/>
            </a:ext>
          </a:extLst>
        </xdr:cNvPr>
        <xdr:cNvCxnSpPr/>
      </xdr:nvCxnSpPr>
      <xdr:spPr>
        <a:xfrm flipV="1">
          <a:off x="21323300" y="1792332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89081</xdr:rowOff>
    </xdr:from>
    <xdr:to>
      <xdr:col>107</xdr:col>
      <xdr:colOff>101600</xdr:colOff>
      <xdr:row>105</xdr:row>
      <xdr:rowOff>19231</xdr:rowOff>
    </xdr:to>
    <xdr:sp macro="" textlink="">
      <xdr:nvSpPr>
        <xdr:cNvPr id="845" name="楕円 844">
          <a:extLst>
            <a:ext uri="{FF2B5EF4-FFF2-40B4-BE49-F238E27FC236}">
              <a16:creationId xmlns:a16="http://schemas.microsoft.com/office/drawing/2014/main" id="{F63FAB29-2C23-4105-B00A-E3B5C1E092A3}"/>
            </a:ext>
          </a:extLst>
        </xdr:cNvPr>
        <xdr:cNvSpPr/>
      </xdr:nvSpPr>
      <xdr:spPr>
        <a:xfrm>
          <a:off x="20383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118655</xdr:rowOff>
    </xdr:from>
    <xdr:to>
      <xdr:col>111</xdr:col>
      <xdr:colOff>177800</xdr:colOff>
      <xdr:row>104</xdr:row>
      <xdr:rowOff>139881</xdr:rowOff>
    </xdr:to>
    <xdr:cxnSp macro="">
      <xdr:nvCxnSpPr>
        <xdr:cNvPr id="846" name="直線コネクタ 845">
          <a:extLst>
            <a:ext uri="{FF2B5EF4-FFF2-40B4-BE49-F238E27FC236}">
              <a16:creationId xmlns:a16="http://schemas.microsoft.com/office/drawing/2014/main" id="{2EFCF81C-E8C8-40A2-A36A-1F4E092086B8}"/>
            </a:ext>
          </a:extLst>
        </xdr:cNvPr>
        <xdr:cNvCxnSpPr/>
      </xdr:nvCxnSpPr>
      <xdr:spPr>
        <a:xfrm flipV="1">
          <a:off x="20434300" y="179494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847" name="楕円 846">
          <a:extLst>
            <a:ext uri="{FF2B5EF4-FFF2-40B4-BE49-F238E27FC236}">
              <a16:creationId xmlns:a16="http://schemas.microsoft.com/office/drawing/2014/main" id="{28765D42-C7DD-4207-9CAA-AF8CC4B5D03E}"/>
            </a:ext>
          </a:extLst>
        </xdr:cNvPr>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139881</xdr:rowOff>
    </xdr:from>
    <xdr:to>
      <xdr:col>107</xdr:col>
      <xdr:colOff>50800</xdr:colOff>
      <xdr:row>105</xdr:row>
      <xdr:rowOff>51707</xdr:rowOff>
    </xdr:to>
    <xdr:cxnSp macro="">
      <xdr:nvCxnSpPr>
        <xdr:cNvPr id="848" name="直線コネクタ 847">
          <a:extLst>
            <a:ext uri="{FF2B5EF4-FFF2-40B4-BE49-F238E27FC236}">
              <a16:creationId xmlns:a16="http://schemas.microsoft.com/office/drawing/2014/main" id="{6785FBD8-90ED-49DB-A6C6-A4D5938A64B2}"/>
            </a:ext>
          </a:extLst>
        </xdr:cNvPr>
        <xdr:cNvCxnSpPr/>
      </xdr:nvCxnSpPr>
      <xdr:spPr>
        <a:xfrm flipV="1">
          <a:off x="19545300" y="1797068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115207</xdr:rowOff>
    </xdr:from>
    <xdr:to>
      <xdr:col>98</xdr:col>
      <xdr:colOff>38100</xdr:colOff>
      <xdr:row>105</xdr:row>
      <xdr:rowOff>45357</xdr:rowOff>
    </xdr:to>
    <xdr:sp macro="" textlink="">
      <xdr:nvSpPr>
        <xdr:cNvPr id="849" name="楕円 848">
          <a:extLst>
            <a:ext uri="{FF2B5EF4-FFF2-40B4-BE49-F238E27FC236}">
              <a16:creationId xmlns:a16="http://schemas.microsoft.com/office/drawing/2014/main" id="{855331E6-3443-4C22-B688-6C6ED0BEDC23}"/>
            </a:ext>
          </a:extLst>
        </xdr:cNvPr>
        <xdr:cNvSpPr/>
      </xdr:nvSpPr>
      <xdr:spPr>
        <a:xfrm>
          <a:off x="18605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166007</xdr:rowOff>
    </xdr:from>
    <xdr:to>
      <xdr:col>102</xdr:col>
      <xdr:colOff>114300</xdr:colOff>
      <xdr:row>105</xdr:row>
      <xdr:rowOff>51707</xdr:rowOff>
    </xdr:to>
    <xdr:cxnSp macro="">
      <xdr:nvCxnSpPr>
        <xdr:cNvPr id="850" name="直線コネクタ 849">
          <a:extLst>
            <a:ext uri="{FF2B5EF4-FFF2-40B4-BE49-F238E27FC236}">
              <a16:creationId xmlns:a16="http://schemas.microsoft.com/office/drawing/2014/main" id="{14FA347A-FA3A-4A61-99BD-7AF84314D7DD}"/>
            </a:ext>
          </a:extLst>
        </xdr:cNvPr>
        <xdr:cNvCxnSpPr/>
      </xdr:nvCxnSpPr>
      <xdr:spPr>
        <a:xfrm>
          <a:off x="18656300" y="179968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id="{2597D3B8-4C75-45D1-B871-631F14595992}"/>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a:extLst>
            <a:ext uri="{FF2B5EF4-FFF2-40B4-BE49-F238E27FC236}">
              <a16:creationId xmlns:a16="http://schemas.microsoft.com/office/drawing/2014/main" id="{6C088A7E-9798-4D58-AB61-FD9774B688B4}"/>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a:extLst>
            <a:ext uri="{FF2B5EF4-FFF2-40B4-BE49-F238E27FC236}">
              <a16:creationId xmlns:a16="http://schemas.microsoft.com/office/drawing/2014/main" id="{F6E2CACE-8CFB-43D0-A346-B41FC7CC3273}"/>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a:extLst>
            <a:ext uri="{FF2B5EF4-FFF2-40B4-BE49-F238E27FC236}">
              <a16:creationId xmlns:a16="http://schemas.microsoft.com/office/drawing/2014/main" id="{203B7ED0-4313-41AB-A895-2CD65E3A616A}"/>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14532</xdr:rowOff>
    </xdr:from>
    <xdr:ext cx="469744" cy="259045"/>
    <xdr:sp macro="" textlink="">
      <xdr:nvSpPr>
        <xdr:cNvPr id="855" name="n_1mainValue【庁舎】&#10;一人当たり面積">
          <a:extLst>
            <a:ext uri="{FF2B5EF4-FFF2-40B4-BE49-F238E27FC236}">
              <a16:creationId xmlns:a16="http://schemas.microsoft.com/office/drawing/2014/main" id="{DF28AB68-C8DA-4BBA-BFDD-91E2DD4FDFCF}"/>
            </a:ext>
          </a:extLst>
        </xdr:cNvPr>
        <xdr:cNvSpPr txBox="1"/>
      </xdr:nvSpPr>
      <xdr:spPr>
        <a:xfrm>
          <a:off x="210757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35758</xdr:rowOff>
    </xdr:from>
    <xdr:ext cx="469744" cy="259045"/>
    <xdr:sp macro="" textlink="">
      <xdr:nvSpPr>
        <xdr:cNvPr id="856" name="n_2mainValue【庁舎】&#10;一人当たり面積">
          <a:extLst>
            <a:ext uri="{FF2B5EF4-FFF2-40B4-BE49-F238E27FC236}">
              <a16:creationId xmlns:a16="http://schemas.microsoft.com/office/drawing/2014/main" id="{1A72C772-FC9B-4CC5-8109-DF251775CDB3}"/>
            </a:ext>
          </a:extLst>
        </xdr:cNvPr>
        <xdr:cNvSpPr txBox="1"/>
      </xdr:nvSpPr>
      <xdr:spPr>
        <a:xfrm>
          <a:off x="20199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857" name="n_3mainValue【庁舎】&#10;一人当たり面積">
          <a:extLst>
            <a:ext uri="{FF2B5EF4-FFF2-40B4-BE49-F238E27FC236}">
              <a16:creationId xmlns:a16="http://schemas.microsoft.com/office/drawing/2014/main" id="{46E5E81E-24C3-4E3D-AD4C-11F17AD0D251}"/>
            </a:ext>
          </a:extLst>
        </xdr:cNvPr>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61884</xdr:rowOff>
    </xdr:from>
    <xdr:ext cx="469744" cy="259045"/>
    <xdr:sp macro="" textlink="">
      <xdr:nvSpPr>
        <xdr:cNvPr id="858" name="n_4mainValue【庁舎】&#10;一人当たり面積">
          <a:extLst>
            <a:ext uri="{FF2B5EF4-FFF2-40B4-BE49-F238E27FC236}">
              <a16:creationId xmlns:a16="http://schemas.microsoft.com/office/drawing/2014/main" id="{57173956-2FC7-4C40-A0F6-E4FC635A2400}"/>
            </a:ext>
          </a:extLst>
        </xdr:cNvPr>
        <xdr:cNvSpPr txBox="1"/>
      </xdr:nvSpPr>
      <xdr:spPr>
        <a:xfrm>
          <a:off x="1842142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5ED139C6-EC9D-4A04-BFE3-2F362EE0C5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CAFE2CBC-A283-4A4E-A0DE-2C81FCD0A0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A79723C1-FABD-4EF5-B28B-184D0C4C7B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有形固定資産減価償却率は福祉施設を除き全ての施設項目で類似団体平均値より高い水準となった。特に率の高い保健センター・庁舎は建替えなどの計画はないが、令和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年度に策定した個別施設計画に基づき、適切な維持管理を行い、長寿命化・老朽化対策に取り組んでいくこととしている。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18,267
18,086
282.93
15,845,725
14,965,042
696,217
6,879,029
9,078,181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減少したが、過去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年間の推移をみるとほぼ横ばいの状態である。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過疎化や高齢化が進むなか、歳入は地方交付税や国県支出金の占める割合が高く、自主財源の確保に課題がある。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次えびの市総合計画に沿った施策を進めつつ行政の効率化による財政の健全化を図っていく。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22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146050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ポイント下がり過去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年間では一番低い結果となった。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税収が減少したものの、普通交付税及び地方消費税交付金が増額されたことにより経常一般財源が増となったことが主な要因。</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しかし、依然として財政が硬直化している状態であるため、今後も徹底した行財政改革に取り組み、事務事業の見直しなどにより経常経費の抑制を図っていく。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69638</xdr:rowOff>
    </xdr:from>
    <xdr:to>
      <xdr:col>23</xdr:col>
      <xdr:colOff>133350</xdr:colOff>
      <xdr:row>61</xdr:row>
      <xdr:rowOff>6773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5663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127423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652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67098</xdr:rowOff>
    </xdr:from>
    <xdr:to>
      <xdr:col>15</xdr:col>
      <xdr:colOff>82550</xdr:colOff>
      <xdr:row>61</xdr:row>
      <xdr:rowOff>127423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55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26881</xdr:rowOff>
    </xdr:from>
    <xdr:to>
      <xdr:col>11</xdr:col>
      <xdr:colOff>31750</xdr:colOff>
      <xdr:row>61</xdr:row>
      <xdr:rowOff>67098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8533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18838</xdr:rowOff>
    </xdr:from>
    <xdr:to>
      <xdr:col>23</xdr:col>
      <xdr:colOff>184150</xdr:colOff>
      <xdr:row>60</xdr:row>
      <xdr:rowOff>120438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162365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67750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163000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16298</xdr:rowOff>
    </xdr:from>
    <xdr:to>
      <xdr:col>11</xdr:col>
      <xdr:colOff>82550</xdr:colOff>
      <xdr:row>61</xdr:row>
      <xdr:rowOff>117898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102675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147531</xdr:rowOff>
    </xdr:from>
    <xdr:to>
      <xdr:col>7</xdr:col>
      <xdr:colOff>31750</xdr:colOff>
      <xdr:row>61</xdr:row>
      <xdr:rowOff>77681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62458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一般職員及び特別職員の退職に伴う退職金が増額となったこと等により前年度と比較すると、人口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円の増となっており、類似団体と比較しても高い状態となっている。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また、物件費については、新型コロナウイルス予防接種事業による約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百万円の皆増等が主な増額の要因である。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21729</xdr:rowOff>
    </xdr:from>
    <xdr:to>
      <xdr:col>23</xdr:col>
      <xdr:colOff>133350</xdr:colOff>
      <xdr:row>83</xdr:row>
      <xdr:rowOff>70648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52079"/>
          <a:ext cx="8382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162117</xdr:rowOff>
    </xdr:from>
    <xdr:to>
      <xdr:col>19</xdr:col>
      <xdr:colOff>133350</xdr:colOff>
      <xdr:row>83</xdr:row>
      <xdr:rowOff>21729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21017"/>
          <a:ext cx="8890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157800</xdr:rowOff>
    </xdr:from>
    <xdr:to>
      <xdr:col>15</xdr:col>
      <xdr:colOff>82550</xdr:colOff>
      <xdr:row>82</xdr:row>
      <xdr:rowOff>162117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16700"/>
          <a:ext cx="8890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150839</xdr:rowOff>
    </xdr:from>
    <xdr:to>
      <xdr:col>11</xdr:col>
      <xdr:colOff>31750</xdr:colOff>
      <xdr:row>82</xdr:row>
      <xdr:rowOff>157800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09739"/>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19848</xdr:rowOff>
    </xdr:from>
    <xdr:to>
      <xdr:col>23</xdr:col>
      <xdr:colOff>184150</xdr:colOff>
      <xdr:row>83</xdr:row>
      <xdr:rowOff>121448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163375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2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142379</xdr:rowOff>
    </xdr:from>
    <xdr:to>
      <xdr:col>19</xdr:col>
      <xdr:colOff>184150</xdr:colOff>
      <xdr:row>83</xdr:row>
      <xdr:rowOff>72529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57306</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8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111317</xdr:rowOff>
    </xdr:from>
    <xdr:to>
      <xdr:col>15</xdr:col>
      <xdr:colOff>133350</xdr:colOff>
      <xdr:row>83</xdr:row>
      <xdr:rowOff>41467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26244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107000</xdr:rowOff>
    </xdr:from>
    <xdr:to>
      <xdr:col>11</xdr:col>
      <xdr:colOff>82550</xdr:colOff>
      <xdr:row>83</xdr:row>
      <xdr:rowOff>37150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21927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100039</xdr:rowOff>
    </xdr:from>
    <xdr:to>
      <xdr:col>7</xdr:col>
      <xdr:colOff>31750</xdr:colOff>
      <xdr:row>83</xdr:row>
      <xdr:rowOff>30189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5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14966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ラスパイレス指数は前年度からの変動はなかった。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全国市平均より低い状態であるが、類似団体平均より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ポイント高い状態となっている。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今後も公務員制度の動向を見極めながら、給与の適正化に努める。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141816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職員数は前年度と同数であるが、人口が前年より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人減少し、人口減少幅が大きくなったことにより、人口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庁内の機構改革や業務の見直し等を継続すると同時に、指定管理者制度の推進、業務システム整理・構築・活用等により業務の効率化、適正化を図り、職員数の定数管理を行っていく。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42152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29537"/>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135467</xdr:rowOff>
    </xdr:from>
    <xdr:to>
      <xdr:col>77</xdr:col>
      <xdr:colOff>44450</xdr:colOff>
      <xdr:row>61</xdr:row>
      <xdr:rowOff>171087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93917"/>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114784</xdr:rowOff>
    </xdr:from>
    <xdr:to>
      <xdr:col>72</xdr:col>
      <xdr:colOff>203200</xdr:colOff>
      <xdr:row>61</xdr:row>
      <xdr:rowOff>135467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732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92952</xdr:rowOff>
    </xdr:from>
    <xdr:to>
      <xdr:col>68</xdr:col>
      <xdr:colOff>152400</xdr:colOff>
      <xdr:row>61</xdr:row>
      <xdr:rowOff>114784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5140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134879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9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84667</xdr:rowOff>
    </xdr:from>
    <xdr:to>
      <xdr:col>73</xdr:col>
      <xdr:colOff>44450</xdr:colOff>
      <xdr:row>62</xdr:row>
      <xdr:rowOff>14817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63984</xdr:rowOff>
    </xdr:from>
    <xdr:to>
      <xdr:col>68</xdr:col>
      <xdr:colOff>203200</xdr:colOff>
      <xdr:row>61</xdr:row>
      <xdr:rowOff>165584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150361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42152</xdr:rowOff>
    </xdr:from>
    <xdr:to>
      <xdr:col>64</xdr:col>
      <xdr:colOff>152400</xdr:colOff>
      <xdr:row>61</xdr:row>
      <xdr:rowOff>143752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128529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宮崎県平均及び類似団体の平均からは下回ってはいるものの、前年度比は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増となった主な要因は、平成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年度に実施した宮崎水俣線加久藤橋橋りょう工事事業に伴う起債の償還が開始されたことによるもの。</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経常的な道路の維持管理費に加え、市の保有する施設の約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％以上が築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年以上経過しているため、令和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月に策定した「えびの市公共施設個別計画」に基づき、計画的に施設を更新し、起債額が過大に膨れ上がらないよう抑制していく。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62759</xdr:rowOff>
    </xdr:from>
    <xdr:to>
      <xdr:col>81</xdr:col>
      <xdr:colOff>44450</xdr:colOff>
      <xdr:row>36</xdr:row>
      <xdr:rowOff>70803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23495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58738</xdr:rowOff>
    </xdr:from>
    <xdr:to>
      <xdr:col>77</xdr:col>
      <xdr:colOff>44450</xdr:colOff>
      <xdr:row>36</xdr:row>
      <xdr:rowOff>62759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23093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58738</xdr:rowOff>
    </xdr:from>
    <xdr:to>
      <xdr:col>72</xdr:col>
      <xdr:colOff>203200</xdr:colOff>
      <xdr:row>36</xdr:row>
      <xdr:rowOff>58738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230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58738</xdr:rowOff>
    </xdr:from>
    <xdr:to>
      <xdr:col>68</xdr:col>
      <xdr:colOff>152400</xdr:colOff>
      <xdr:row>36</xdr:row>
      <xdr:rowOff>60748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2309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20003</xdr:rowOff>
    </xdr:from>
    <xdr:to>
      <xdr:col>81</xdr:col>
      <xdr:colOff>95250</xdr:colOff>
      <xdr:row>36</xdr:row>
      <xdr:rowOff>121603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36530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3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11959</xdr:rowOff>
    </xdr:from>
    <xdr:to>
      <xdr:col>77</xdr:col>
      <xdr:colOff>95250</xdr:colOff>
      <xdr:row>36</xdr:row>
      <xdr:rowOff>113559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123736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5953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7938</xdr:rowOff>
    </xdr:from>
    <xdr:to>
      <xdr:col>73</xdr:col>
      <xdr:colOff>44450</xdr:colOff>
      <xdr:row>36</xdr:row>
      <xdr:rowOff>109538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119715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5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7938</xdr:rowOff>
    </xdr:from>
    <xdr:to>
      <xdr:col>68</xdr:col>
      <xdr:colOff>203200</xdr:colOff>
      <xdr:row>36</xdr:row>
      <xdr:rowOff>109538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119715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5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9948</xdr:rowOff>
    </xdr:from>
    <xdr:to>
      <xdr:col>64</xdr:col>
      <xdr:colOff>152400</xdr:colOff>
      <xdr:row>36</xdr:row>
      <xdr:rowOff>111548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121725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59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前年度に引き続き将来負担比率は発生しなかった。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退職者が増えたため退職手当負担見込額が減少したこと、及び西諸広域行政事務組合の地方債残高が減少したことなどにより、将来負担額が減少したこと、並びに財政調整基金や減債基金などの基金の積立てを行い</a:t>
          </a:r>
          <a:r>
            <a:rPr kumimoji="1" lang="ja-JP" altLang="en-US" sz="1300">
              <a:latin typeface="ＭＳ Ｐゴシック" panose="020B0600070205080204" pitchFamily="50" charset="-128"/>
              <a:ea typeface="ＭＳ Ｐゴシック" panose="020B0600070205080204" pitchFamily="50" charset="-128"/>
            </a:rPr>
            <a:t>、充当可能財源が増となったことがあげられる。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今後も公債費等義務的経費を伴う事業については、事業実施の適正化を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図り、財政の</a:t>
          </a:r>
          <a:r>
            <a:rPr kumimoji="1" lang="ja-JP" altLang="en-US" sz="1300">
              <a:latin typeface="ＭＳ Ｐゴシック" panose="020B0600070205080204" pitchFamily="50" charset="-128"/>
              <a:ea typeface="ＭＳ Ｐゴシック" panose="020B0600070205080204" pitchFamily="50" charset="-128"/>
            </a:rPr>
            <a:t>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18,267
18,086
282.93
15,845,725
14,965,042
696,217
6,879,029
9,078,181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ポイント減少し、過去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番目の低数値となった。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しかし、類似団体と比較すると、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ポイント高い数値となっている。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今後も、事務事業の見直し、改革を進めながら職員の適正配置を引き続き行っていく。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40</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878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40</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4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物件費の経常収支比率は、過去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年間下降傾向が続いており、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年度に関しては、類似団体と比べ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ポイント下回った。　これは、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年度の普通交付税額に追加交付があったことが影響し、全体の経常収支比率が減少したためで、決算額ベースで見ると物件費は増加傾向にある。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このため、必要性と費用対効果の検証を行い、経常経費の削減に努めていく必要がある。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70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18</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71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18</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6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75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扶助費に係る経常収支比率は、生活保護費及び児童福祉費に係る扶助費が大きく減少したことが主な要因で、前年度から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ポイント減少し、過去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年間で最小値となり、全国平均値及び宮崎県平均値と比較すると下回ったが、類似団体と比較すると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今後は高齢化等により扶助費は増となることが見込まれるので、資格審査の適正化等により、上昇傾向の抑制に努める。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58</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53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59</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69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07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その他に係る経常収支比率は、類似団体と比較すると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ポイント上回っている。主な要因は、施設の老朽化対応に伴う維持補修費の増額及び繰出金の増額によるものである。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維持補修費に関しては、施設の老朽化対応を「えびの市公共施設等総合管理計画」に基づいて計画的に行う。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また、繰出金に関しては、介護保険特別会計における介護保険料の適正化を図ることなどにより、普通会計の負担額を減らしていくよう努める。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11067</xdr:rowOff>
    </xdr:from>
    <xdr:to>
      <xdr:col>82</xdr:col>
      <xdr:colOff>107950</xdr:colOff>
      <xdr:row>57</xdr:row>
      <xdr:rowOff>135165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83717"/>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11067</xdr:rowOff>
    </xdr:from>
    <xdr:to>
      <xdr:col>78</xdr:col>
      <xdr:colOff>69850</xdr:colOff>
      <xdr:row>57</xdr:row>
      <xdr:rowOff>95976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371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95976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425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76381</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42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131717</xdr:rowOff>
    </xdr:from>
    <xdr:to>
      <xdr:col>78</xdr:col>
      <xdr:colOff>120650</xdr:colOff>
      <xdr:row>57</xdr:row>
      <xdr:rowOff>61867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46644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1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131553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25581</xdr:rowOff>
    </xdr:from>
    <xdr:to>
      <xdr:col>65</xdr:col>
      <xdr:colOff>53975</xdr:colOff>
      <xdr:row>57</xdr:row>
      <xdr:rowOff>127181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111958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補助費等は農産園芸事業及び畜産振興事業に係る補助費等の経常経費への見直し等により、前年度から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ポイントの増となったが、近年の数値と比較すると、ほぼ横ばいの状態となっている。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今後も、補助金適正化に関する指針に基づく補助事業評価の実施や、補助金の終期をあらかじめ定める等、補助金適正化に努める。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94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ポイントの減となった。類似団体より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ポイント低い数値となっており、過去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年間を見ても継続して低い状態を保っている。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今後は、「えびの市公共施設等総合管理計画」に基づき、老朽化が進む市保有の施設等を計画的に更新し、起債額が急激に膨れ上がらないよう努める。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163576</xdr:rowOff>
    </xdr:from>
    <xdr:to>
      <xdr:col>24</xdr:col>
      <xdr:colOff>25400</xdr:colOff>
      <xdr:row>74</xdr:row>
      <xdr:rowOff>165862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508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154432</xdr:rowOff>
    </xdr:from>
    <xdr:to>
      <xdr:col>19</xdr:col>
      <xdr:colOff>187325</xdr:colOff>
      <xdr:row>74</xdr:row>
      <xdr:rowOff>165862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417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154432</xdr:rowOff>
    </xdr:from>
    <xdr:to>
      <xdr:col>15</xdr:col>
      <xdr:colOff>98425</xdr:colOff>
      <xdr:row>74</xdr:row>
      <xdr:rowOff>154432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41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154432</xdr:rowOff>
    </xdr:from>
    <xdr:to>
      <xdr:col>11</xdr:col>
      <xdr:colOff>9525</xdr:colOff>
      <xdr:row>74</xdr:row>
      <xdr:rowOff>161290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417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112776</xdr:rowOff>
    </xdr:from>
    <xdr:to>
      <xdr:col>24</xdr:col>
      <xdr:colOff>76200</xdr:colOff>
      <xdr:row>75</xdr:row>
      <xdr:rowOff>42926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21353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115062</xdr:rowOff>
    </xdr:from>
    <xdr:to>
      <xdr:col>20</xdr:col>
      <xdr:colOff>38100</xdr:colOff>
      <xdr:row>75</xdr:row>
      <xdr:rowOff>45212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55389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71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103632</xdr:rowOff>
    </xdr:from>
    <xdr:to>
      <xdr:col>15</xdr:col>
      <xdr:colOff>149225</xdr:colOff>
      <xdr:row>75</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103632</xdr:rowOff>
    </xdr:from>
    <xdr:to>
      <xdr:col>11</xdr:col>
      <xdr:colOff>60325</xdr:colOff>
      <xdr:row>75</xdr:row>
      <xdr:rowOff>33782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43959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ポイントの減となったが、以前として類似団体と比較すると高い状態にある。これは、人件費・その他が高いことが要因である。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当初予算編成において経常経費のシーリングをかけるなど、財政圧縮に努めつつ、市税徴収率の向上を図り税財源の確保にも努めていく。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79</xdr:row>
      <xdr:rowOff>134620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4572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106697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134620</xdr:rowOff>
    </xdr:from>
    <xdr:to>
      <xdr:col>82</xdr:col>
      <xdr:colOff>196850</xdr:colOff>
      <xdr:row>79</xdr:row>
      <xdr:rowOff>134620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79</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5572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111761</xdr:rowOff>
    </xdr:from>
    <xdr:to>
      <xdr:col>78</xdr:col>
      <xdr:colOff>69850</xdr:colOff>
      <xdr:row>80</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65631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148589</xdr:rowOff>
    </xdr:from>
    <xdr:to>
      <xdr:col>78</xdr:col>
      <xdr:colOff>120650</xdr:colOff>
      <xdr:row>78</xdr:row>
      <xdr:rowOff>78739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16511</xdr:rowOff>
    </xdr:from>
    <xdr:to>
      <xdr:col>73</xdr:col>
      <xdr:colOff>180975</xdr:colOff>
      <xdr:row>80</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7325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130827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16511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682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41927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60961</xdr:rowOff>
    </xdr:from>
    <xdr:to>
      <xdr:col>78</xdr:col>
      <xdr:colOff>120650</xdr:colOff>
      <xdr:row>79</xdr:row>
      <xdr:rowOff>162561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147338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22861</xdr:rowOff>
    </xdr:from>
    <xdr:to>
      <xdr:col>74</xdr:col>
      <xdr:colOff>31750</xdr:colOff>
      <xdr:row>80</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109238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137161</xdr:rowOff>
    </xdr:from>
    <xdr:to>
      <xdr:col>69</xdr:col>
      <xdr:colOff>142875</xdr:colOff>
      <xdr:row>80</xdr:row>
      <xdr:rowOff>67311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52088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37681</xdr:rowOff>
    </xdr:from>
    <xdr:to>
      <xdr:col>29</xdr:col>
      <xdr:colOff>127000</xdr:colOff>
      <xdr:row>14</xdr:row>
      <xdr:rowOff>121552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85606"/>
          <a:ext cx="647700" cy="8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121552</xdr:rowOff>
    </xdr:from>
    <xdr:to>
      <xdr:col>26</xdr:col>
      <xdr:colOff>50800</xdr:colOff>
      <xdr:row>15</xdr:row>
      <xdr:rowOff>36754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9477"/>
          <a:ext cx="698500" cy="8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36754</xdr:rowOff>
    </xdr:from>
    <xdr:to>
      <xdr:col>22</xdr:col>
      <xdr:colOff>114300</xdr:colOff>
      <xdr:row>15</xdr:row>
      <xdr:rowOff>62243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6129"/>
          <a:ext cx="6985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62243</xdr:rowOff>
    </xdr:from>
    <xdr:to>
      <xdr:col>18</xdr:col>
      <xdr:colOff>177800</xdr:colOff>
      <xdr:row>15</xdr:row>
      <xdr:rowOff>113792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81618"/>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158331</xdr:rowOff>
    </xdr:from>
    <xdr:to>
      <xdr:col>29</xdr:col>
      <xdr:colOff>177800</xdr:colOff>
      <xdr:row>14</xdr:row>
      <xdr:rowOff>88481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3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3408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7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70752</xdr:rowOff>
    </xdr:from>
    <xdr:to>
      <xdr:col>26</xdr:col>
      <xdr:colOff>101600</xdr:colOff>
      <xdr:row>15</xdr:row>
      <xdr:rowOff>902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11079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157404</xdr:rowOff>
    </xdr:from>
    <xdr:to>
      <xdr:col>22</xdr:col>
      <xdr:colOff>165100</xdr:colOff>
      <xdr:row>15</xdr:row>
      <xdr:rowOff>87554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5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97731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11443</xdr:rowOff>
    </xdr:from>
    <xdr:to>
      <xdr:col>19</xdr:col>
      <xdr:colOff>38100</xdr:colOff>
      <xdr:row>15</xdr:row>
      <xdr:rowOff>113043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123220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62992</xdr:rowOff>
    </xdr:from>
    <xdr:to>
      <xdr:col>15</xdr:col>
      <xdr:colOff>101600</xdr:colOff>
      <xdr:row>15</xdr:row>
      <xdr:rowOff>164592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41987</xdr:rowOff>
    </xdr:from>
    <xdr:to>
      <xdr:col>29</xdr:col>
      <xdr:colOff>127000</xdr:colOff>
      <xdr:row>38</xdr:row>
      <xdr:rowOff>50571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09587"/>
          <a:ext cx="6477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50571</xdr:rowOff>
    </xdr:from>
    <xdr:to>
      <xdr:col>26</xdr:col>
      <xdr:colOff>50800</xdr:colOff>
      <xdr:row>38</xdr:row>
      <xdr:rowOff>60078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18171"/>
          <a:ext cx="698500" cy="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60078</xdr:rowOff>
    </xdr:from>
    <xdr:to>
      <xdr:col>22</xdr:col>
      <xdr:colOff>114300</xdr:colOff>
      <xdr:row>38</xdr:row>
      <xdr:rowOff>62909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527678"/>
          <a:ext cx="698500" cy="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59075</xdr:rowOff>
    </xdr:from>
    <xdr:to>
      <xdr:col>18</xdr:col>
      <xdr:colOff>177800</xdr:colOff>
      <xdr:row>38</xdr:row>
      <xdr:rowOff>62909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26675"/>
          <a:ext cx="698500" cy="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334087</xdr:rowOff>
    </xdr:from>
    <xdr:to>
      <xdr:col>29</xdr:col>
      <xdr:colOff>177800</xdr:colOff>
      <xdr:row>38</xdr:row>
      <xdr:rowOff>92787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5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242664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342671</xdr:rowOff>
    </xdr:from>
    <xdr:to>
      <xdr:col>26</xdr:col>
      <xdr:colOff>101600</xdr:colOff>
      <xdr:row>38</xdr:row>
      <xdr:rowOff>101371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6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86148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5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9278</xdr:rowOff>
    </xdr:from>
    <xdr:to>
      <xdr:col>22</xdr:col>
      <xdr:colOff>165100</xdr:colOff>
      <xdr:row>38</xdr:row>
      <xdr:rowOff>110878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7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95655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6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12109</xdr:rowOff>
    </xdr:from>
    <xdr:to>
      <xdr:col>19</xdr:col>
      <xdr:colOff>38100</xdr:colOff>
      <xdr:row>38</xdr:row>
      <xdr:rowOff>113709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7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98486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6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8275</xdr:rowOff>
    </xdr:from>
    <xdr:to>
      <xdr:col>15</xdr:col>
      <xdr:colOff>101600</xdr:colOff>
      <xdr:row>38</xdr:row>
      <xdr:rowOff>109875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7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94652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18,267
18,086
282.93
15,845,725
14,965,042
696,217
6,879,029
9,078,181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147714</xdr:rowOff>
    </xdr:from>
    <xdr:to>
      <xdr:col>24</xdr:col>
      <xdr:colOff>63500</xdr:colOff>
      <xdr:row>34</xdr:row>
      <xdr:rowOff>130645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05564"/>
          <a:ext cx="8382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130645</xdr:rowOff>
    </xdr:from>
    <xdr:to>
      <xdr:col>19</xdr:col>
      <xdr:colOff>177800</xdr:colOff>
      <xdr:row>35</xdr:row>
      <xdr:rowOff>147028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9945"/>
          <a:ext cx="8890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147028</xdr:rowOff>
    </xdr:from>
    <xdr:to>
      <xdr:col>15</xdr:col>
      <xdr:colOff>50800</xdr:colOff>
      <xdr:row>36</xdr:row>
      <xdr:rowOff>42939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47778"/>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42939</xdr:rowOff>
    </xdr:from>
    <xdr:to>
      <xdr:col>10</xdr:col>
      <xdr:colOff>114300</xdr:colOff>
      <xdr:row>36</xdr:row>
      <xdr:rowOff>100305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5139"/>
          <a:ext cx="8890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96914</xdr:rowOff>
    </xdr:from>
    <xdr:to>
      <xdr:col>24</xdr:col>
      <xdr:colOff>114300</xdr:colOff>
      <xdr:row>34</xdr:row>
      <xdr:rowOff>27064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119791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0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79845</xdr:rowOff>
    </xdr:from>
    <xdr:to>
      <xdr:col>20</xdr:col>
      <xdr:colOff>38100</xdr:colOff>
      <xdr:row>35</xdr:row>
      <xdr:rowOff>9995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26522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8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96228</xdr:rowOff>
    </xdr:from>
    <xdr:to>
      <xdr:col>15</xdr:col>
      <xdr:colOff>101600</xdr:colOff>
      <xdr:row>36</xdr:row>
      <xdr:rowOff>26378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42905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163589</xdr:rowOff>
    </xdr:from>
    <xdr:to>
      <xdr:col>10</xdr:col>
      <xdr:colOff>165100</xdr:colOff>
      <xdr:row>36</xdr:row>
      <xdr:rowOff>93739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110266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3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49505</xdr:rowOff>
    </xdr:from>
    <xdr:to>
      <xdr:col>6</xdr:col>
      <xdr:colOff>38100</xdr:colOff>
      <xdr:row>36</xdr:row>
      <xdr:rowOff>151105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167632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52558</xdr:rowOff>
    </xdr:from>
    <xdr:to>
      <xdr:col>24</xdr:col>
      <xdr:colOff>63500</xdr:colOff>
      <xdr:row>57</xdr:row>
      <xdr:rowOff>81887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25208"/>
          <a:ext cx="8382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81887</xdr:rowOff>
    </xdr:from>
    <xdr:to>
      <xdr:col>19</xdr:col>
      <xdr:colOff>177800</xdr:colOff>
      <xdr:row>57</xdr:row>
      <xdr:rowOff>83188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54537"/>
          <a:ext cx="8890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83188</xdr:rowOff>
    </xdr:from>
    <xdr:to>
      <xdr:col>15</xdr:col>
      <xdr:colOff>50800</xdr:colOff>
      <xdr:row>57</xdr:row>
      <xdr:rowOff>85115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583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85115</xdr:rowOff>
    </xdr:from>
    <xdr:to>
      <xdr:col>10</xdr:col>
      <xdr:colOff>114300</xdr:colOff>
      <xdr:row>57</xdr:row>
      <xdr:rowOff>88102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57765"/>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1758</xdr:rowOff>
    </xdr:from>
    <xdr:to>
      <xdr:col>24</xdr:col>
      <xdr:colOff>114300</xdr:colOff>
      <xdr:row>57</xdr:row>
      <xdr:rowOff>103358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24635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31087</xdr:rowOff>
    </xdr:from>
    <xdr:to>
      <xdr:col>20</xdr:col>
      <xdr:colOff>38100</xdr:colOff>
      <xdr:row>57</xdr:row>
      <xdr:rowOff>132687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149214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7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32388</xdr:rowOff>
    </xdr:from>
    <xdr:to>
      <xdr:col>15</xdr:col>
      <xdr:colOff>101600</xdr:colOff>
      <xdr:row>57</xdr:row>
      <xdr:rowOff>133988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150515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34315</xdr:rowOff>
    </xdr:from>
    <xdr:to>
      <xdr:col>10</xdr:col>
      <xdr:colOff>165100</xdr:colOff>
      <xdr:row>57</xdr:row>
      <xdr:rowOff>135915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152442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37302</xdr:rowOff>
    </xdr:from>
    <xdr:to>
      <xdr:col>6</xdr:col>
      <xdr:colOff>38100</xdr:colOff>
      <xdr:row>57</xdr:row>
      <xdr:rowOff>138902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155429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44864</xdr:rowOff>
    </xdr:from>
    <xdr:to>
      <xdr:col>24</xdr:col>
      <xdr:colOff>63500</xdr:colOff>
      <xdr:row>78</xdr:row>
      <xdr:rowOff>143504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17964"/>
          <a:ext cx="838200" cy="9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143504</xdr:rowOff>
    </xdr:from>
    <xdr:to>
      <xdr:col>19</xdr:col>
      <xdr:colOff>177800</xdr:colOff>
      <xdr:row>78</xdr:row>
      <xdr:rowOff>146901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6604"/>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137495</xdr:rowOff>
    </xdr:from>
    <xdr:to>
      <xdr:col>15</xdr:col>
      <xdr:colOff>50800</xdr:colOff>
      <xdr:row>78</xdr:row>
      <xdr:rowOff>146901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10595"/>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101899</xdr:rowOff>
    </xdr:from>
    <xdr:to>
      <xdr:col>10</xdr:col>
      <xdr:colOff>114300</xdr:colOff>
      <xdr:row>78</xdr:row>
      <xdr:rowOff>137495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4999"/>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165514</xdr:rowOff>
    </xdr:from>
    <xdr:to>
      <xdr:col>24</xdr:col>
      <xdr:colOff>114300</xdr:colOff>
      <xdr:row>78</xdr:row>
      <xdr:rowOff>95664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92704</xdr:rowOff>
    </xdr:from>
    <xdr:to>
      <xdr:col>20</xdr:col>
      <xdr:colOff>38100</xdr:colOff>
      <xdr:row>79</xdr:row>
      <xdr:rowOff>22854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13981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5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96101</xdr:rowOff>
    </xdr:from>
    <xdr:to>
      <xdr:col>15</xdr:col>
      <xdr:colOff>101600</xdr:colOff>
      <xdr:row>79</xdr:row>
      <xdr:rowOff>26251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42778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4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86695</xdr:rowOff>
    </xdr:from>
    <xdr:to>
      <xdr:col>10</xdr:col>
      <xdr:colOff>165100</xdr:colOff>
      <xdr:row>79</xdr:row>
      <xdr:rowOff>16845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33372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23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51099</xdr:rowOff>
    </xdr:from>
    <xdr:to>
      <xdr:col>6</xdr:col>
      <xdr:colOff>38100</xdr:colOff>
      <xdr:row>78</xdr:row>
      <xdr:rowOff>152699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169226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9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36175</xdr:rowOff>
    </xdr:from>
    <xdr:to>
      <xdr:col>24</xdr:col>
      <xdr:colOff>63500</xdr:colOff>
      <xdr:row>95</xdr:row>
      <xdr:rowOff>112330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52475"/>
          <a:ext cx="838200" cy="24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112330</xdr:rowOff>
    </xdr:from>
    <xdr:to>
      <xdr:col>19</xdr:col>
      <xdr:colOff>177800</xdr:colOff>
      <xdr:row>95</xdr:row>
      <xdr:rowOff>125831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00080"/>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125831</xdr:rowOff>
    </xdr:from>
    <xdr:to>
      <xdr:col>15</xdr:col>
      <xdr:colOff>50800</xdr:colOff>
      <xdr:row>95</xdr:row>
      <xdr:rowOff>165729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13581"/>
          <a:ext cx="889000" cy="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165729</xdr:rowOff>
    </xdr:from>
    <xdr:to>
      <xdr:col>10</xdr:col>
      <xdr:colOff>114300</xdr:colOff>
      <xdr:row>96</xdr:row>
      <xdr:rowOff>39512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53479"/>
          <a:ext cx="889000" cy="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156825</xdr:rowOff>
    </xdr:from>
    <xdr:to>
      <xdr:col>24</xdr:col>
      <xdr:colOff>114300</xdr:colOff>
      <xdr:row>94</xdr:row>
      <xdr:rowOff>86975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8252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5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61530</xdr:rowOff>
    </xdr:from>
    <xdr:to>
      <xdr:col>20</xdr:col>
      <xdr:colOff>38100</xdr:colOff>
      <xdr:row>95</xdr:row>
      <xdr:rowOff>163130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8207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12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75031</xdr:rowOff>
    </xdr:from>
    <xdr:to>
      <xdr:col>15</xdr:col>
      <xdr:colOff>101600</xdr:colOff>
      <xdr:row>96</xdr:row>
      <xdr:rowOff>5181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21708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13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114929</xdr:rowOff>
    </xdr:from>
    <xdr:to>
      <xdr:col>10</xdr:col>
      <xdr:colOff>165100</xdr:colOff>
      <xdr:row>96</xdr:row>
      <xdr:rowOff>45079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61606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7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160162</xdr:rowOff>
    </xdr:from>
    <xdr:to>
      <xdr:col>6</xdr:col>
      <xdr:colOff>38100</xdr:colOff>
      <xdr:row>96</xdr:row>
      <xdr:rowOff>90312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106839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2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70708</xdr:rowOff>
    </xdr:from>
    <xdr:to>
      <xdr:col>55</xdr:col>
      <xdr:colOff>0</xdr:colOff>
      <xdr:row>37</xdr:row>
      <xdr:rowOff>32548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00008"/>
          <a:ext cx="838200" cy="47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70708</xdr:rowOff>
    </xdr:from>
    <xdr:to>
      <xdr:col>50</xdr:col>
      <xdr:colOff>114300</xdr:colOff>
      <xdr:row>37</xdr:row>
      <xdr:rowOff>124700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00008"/>
          <a:ext cx="889000" cy="56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109350</xdr:rowOff>
    </xdr:from>
    <xdr:to>
      <xdr:col>45</xdr:col>
      <xdr:colOff>177800</xdr:colOff>
      <xdr:row>37</xdr:row>
      <xdr:rowOff>124700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53000"/>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109350</xdr:rowOff>
    </xdr:from>
    <xdr:to>
      <xdr:col>41</xdr:col>
      <xdr:colOff>50800</xdr:colOff>
      <xdr:row>37</xdr:row>
      <xdr:rowOff>157260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3000"/>
          <a:ext cx="889000" cy="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153198</xdr:rowOff>
    </xdr:from>
    <xdr:to>
      <xdr:col>55</xdr:col>
      <xdr:colOff>50800</xdr:colOff>
      <xdr:row>37</xdr:row>
      <xdr:rowOff>83348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131625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19908</xdr:rowOff>
    </xdr:from>
    <xdr:to>
      <xdr:col>50</xdr:col>
      <xdr:colOff>165100</xdr:colOff>
      <xdr:row>34</xdr:row>
      <xdr:rowOff>121508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138035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2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73900</xdr:rowOff>
    </xdr:from>
    <xdr:to>
      <xdr:col>46</xdr:col>
      <xdr:colOff>38100</xdr:colOff>
      <xdr:row>38</xdr:row>
      <xdr:rowOff>4050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166627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58550</xdr:rowOff>
    </xdr:from>
    <xdr:to>
      <xdr:col>41</xdr:col>
      <xdr:colOff>101600</xdr:colOff>
      <xdr:row>37</xdr:row>
      <xdr:rowOff>160150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5227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106460</xdr:rowOff>
    </xdr:from>
    <xdr:to>
      <xdr:col>36</xdr:col>
      <xdr:colOff>165100</xdr:colOff>
      <xdr:row>38</xdr:row>
      <xdr:rowOff>36610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27737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154870</xdr:rowOff>
    </xdr:from>
    <xdr:to>
      <xdr:col>55</xdr:col>
      <xdr:colOff>0</xdr:colOff>
      <xdr:row>56</xdr:row>
      <xdr:rowOff>115057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84620"/>
          <a:ext cx="838200" cy="1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154870</xdr:rowOff>
    </xdr:from>
    <xdr:to>
      <xdr:col>50</xdr:col>
      <xdr:colOff>114300</xdr:colOff>
      <xdr:row>56</xdr:row>
      <xdr:rowOff>105222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84620"/>
          <a:ext cx="889000" cy="12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145524</xdr:rowOff>
    </xdr:from>
    <xdr:to>
      <xdr:col>45</xdr:col>
      <xdr:colOff>177800</xdr:colOff>
      <xdr:row>56</xdr:row>
      <xdr:rowOff>105222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03824"/>
          <a:ext cx="889000" cy="30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145524</xdr:rowOff>
    </xdr:from>
    <xdr:to>
      <xdr:col>41</xdr:col>
      <xdr:colOff>50800</xdr:colOff>
      <xdr:row>55</xdr:row>
      <xdr:rowOff>20920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03824"/>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64257</xdr:rowOff>
    </xdr:from>
    <xdr:to>
      <xdr:col>55</xdr:col>
      <xdr:colOff>50800</xdr:colOff>
      <xdr:row>56</xdr:row>
      <xdr:rowOff>165857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42684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104070</xdr:rowOff>
    </xdr:from>
    <xdr:to>
      <xdr:col>50</xdr:col>
      <xdr:colOff>165100</xdr:colOff>
      <xdr:row>56</xdr:row>
      <xdr:rowOff>34220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50747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0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54422</xdr:rowOff>
    </xdr:from>
    <xdr:to>
      <xdr:col>46</xdr:col>
      <xdr:colOff>38100</xdr:colOff>
      <xdr:row>56</xdr:row>
      <xdr:rowOff>156022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147149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94724</xdr:rowOff>
    </xdr:from>
    <xdr:to>
      <xdr:col>41</xdr:col>
      <xdr:colOff>101600</xdr:colOff>
      <xdr:row>55</xdr:row>
      <xdr:rowOff>24874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41401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2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141570</xdr:rowOff>
    </xdr:from>
    <xdr:to>
      <xdr:col>36</xdr:col>
      <xdr:colOff>165100</xdr:colOff>
      <xdr:row>55</xdr:row>
      <xdr:rowOff>71720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88247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17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132871</xdr:rowOff>
    </xdr:from>
    <xdr:to>
      <xdr:col>55</xdr:col>
      <xdr:colOff>0</xdr:colOff>
      <xdr:row>78</xdr:row>
      <xdr:rowOff>22388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34521"/>
          <a:ext cx="838200" cy="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22388</xdr:rowOff>
    </xdr:from>
    <xdr:to>
      <xdr:col>50</xdr:col>
      <xdr:colOff>114300</xdr:colOff>
      <xdr:row>78</xdr:row>
      <xdr:rowOff>22617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954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72394</xdr:rowOff>
    </xdr:from>
    <xdr:to>
      <xdr:col>45</xdr:col>
      <xdr:colOff>177800</xdr:colOff>
      <xdr:row>78</xdr:row>
      <xdr:rowOff>22617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02594"/>
          <a:ext cx="889000" cy="2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72394</xdr:rowOff>
    </xdr:from>
    <xdr:to>
      <xdr:col>41</xdr:col>
      <xdr:colOff>50800</xdr:colOff>
      <xdr:row>76</xdr:row>
      <xdr:rowOff>161680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102594"/>
          <a:ext cx="889000" cy="8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82071</xdr:rowOff>
    </xdr:from>
    <xdr:to>
      <xdr:col>55</xdr:col>
      <xdr:colOff>50800</xdr:colOff>
      <xdr:row>78</xdr:row>
      <xdr:rowOff>12221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168448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143038</xdr:rowOff>
    </xdr:from>
    <xdr:to>
      <xdr:col>50</xdr:col>
      <xdr:colOff>165100</xdr:colOff>
      <xdr:row>78</xdr:row>
      <xdr:rowOff>73188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64315</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50017" y="1343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143267</xdr:rowOff>
    </xdr:from>
    <xdr:to>
      <xdr:col>46</xdr:col>
      <xdr:colOff>38100</xdr:colOff>
      <xdr:row>78</xdr:row>
      <xdr:rowOff>73417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4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64544</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61017" y="13437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21594</xdr:rowOff>
    </xdr:from>
    <xdr:to>
      <xdr:col>41</xdr:col>
      <xdr:colOff>101600</xdr:colOff>
      <xdr:row>76</xdr:row>
      <xdr:rowOff>123194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139722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110880</xdr:rowOff>
    </xdr:from>
    <xdr:to>
      <xdr:col>36</xdr:col>
      <xdr:colOff>165100</xdr:colOff>
      <xdr:row>77</xdr:row>
      <xdr:rowOff>41030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57557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5316</xdr:rowOff>
    </xdr:from>
    <xdr:to>
      <xdr:col>55</xdr:col>
      <xdr:colOff>0</xdr:colOff>
      <xdr:row>97</xdr:row>
      <xdr:rowOff>99933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35966"/>
          <a:ext cx="838200" cy="9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5316</xdr:rowOff>
    </xdr:from>
    <xdr:to>
      <xdr:col>50</xdr:col>
      <xdr:colOff>114300</xdr:colOff>
      <xdr:row>97</xdr:row>
      <xdr:rowOff>30077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35966"/>
          <a:ext cx="889000" cy="2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30077</xdr:rowOff>
    </xdr:from>
    <xdr:to>
      <xdr:col>45</xdr:col>
      <xdr:colOff>177800</xdr:colOff>
      <xdr:row>97</xdr:row>
      <xdr:rowOff>41649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60727"/>
          <a:ext cx="889000" cy="1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41649</xdr:rowOff>
    </xdr:from>
    <xdr:to>
      <xdr:col>41</xdr:col>
      <xdr:colOff>50800</xdr:colOff>
      <xdr:row>97</xdr:row>
      <xdr:rowOff>143549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72299"/>
          <a:ext cx="889000" cy="1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49133</xdr:rowOff>
    </xdr:from>
    <xdr:to>
      <xdr:col>55</xdr:col>
      <xdr:colOff>50800</xdr:colOff>
      <xdr:row>97</xdr:row>
      <xdr:rowOff>150733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27560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125966</xdr:rowOff>
    </xdr:from>
    <xdr:to>
      <xdr:col>50</xdr:col>
      <xdr:colOff>165100</xdr:colOff>
      <xdr:row>97</xdr:row>
      <xdr:rowOff>56116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72643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150727</xdr:rowOff>
    </xdr:from>
    <xdr:to>
      <xdr:col>46</xdr:col>
      <xdr:colOff>38100</xdr:colOff>
      <xdr:row>97</xdr:row>
      <xdr:rowOff>80877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97404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8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162299</xdr:rowOff>
    </xdr:from>
    <xdr:to>
      <xdr:col>41</xdr:col>
      <xdr:colOff>101600</xdr:colOff>
      <xdr:row>97</xdr:row>
      <xdr:rowOff>92449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108976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9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92749</xdr:rowOff>
    </xdr:from>
    <xdr:to>
      <xdr:col>36</xdr:col>
      <xdr:colOff>165100</xdr:colOff>
      <xdr:row>98</xdr:row>
      <xdr:rowOff>22899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63467</xdr:rowOff>
    </xdr:from>
    <xdr:to>
      <xdr:col>85</xdr:col>
      <xdr:colOff>127000</xdr:colOff>
      <xdr:row>37</xdr:row>
      <xdr:rowOff>110925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07117"/>
          <a:ext cx="8382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110925</xdr:rowOff>
    </xdr:from>
    <xdr:to>
      <xdr:col>81</xdr:col>
      <xdr:colOff>50800</xdr:colOff>
      <xdr:row>37</xdr:row>
      <xdr:rowOff>164509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54575"/>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164509</xdr:rowOff>
    </xdr:from>
    <xdr:to>
      <xdr:col>76</xdr:col>
      <xdr:colOff>114300</xdr:colOff>
      <xdr:row>37</xdr:row>
      <xdr:rowOff>170944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08159"/>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170944</xdr:rowOff>
    </xdr:from>
    <xdr:to>
      <xdr:col>71</xdr:col>
      <xdr:colOff>177800</xdr:colOff>
      <xdr:row>38</xdr:row>
      <xdr:rowOff>20776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14594"/>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12667</xdr:rowOff>
    </xdr:from>
    <xdr:to>
      <xdr:col>85</xdr:col>
      <xdr:colOff>177800</xdr:colOff>
      <xdr:row>37</xdr:row>
      <xdr:rowOff>114267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35544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60125</xdr:rowOff>
    </xdr:from>
    <xdr:to>
      <xdr:col>81</xdr:col>
      <xdr:colOff>101600</xdr:colOff>
      <xdr:row>37</xdr:row>
      <xdr:rowOff>161725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6802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7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113709</xdr:rowOff>
    </xdr:from>
    <xdr:to>
      <xdr:col>76</xdr:col>
      <xdr:colOff>165100</xdr:colOff>
      <xdr:row>38</xdr:row>
      <xdr:rowOff>43859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34986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5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120144</xdr:rowOff>
    </xdr:from>
    <xdr:to>
      <xdr:col>72</xdr:col>
      <xdr:colOff>38100</xdr:colOff>
      <xdr:row>38</xdr:row>
      <xdr:rowOff>50294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41421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141427</xdr:rowOff>
    </xdr:from>
    <xdr:to>
      <xdr:col>67</xdr:col>
      <xdr:colOff>101600</xdr:colOff>
      <xdr:row>38</xdr:row>
      <xdr:rowOff>71577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62703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7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123777</xdr:rowOff>
    </xdr:from>
    <xdr:to>
      <xdr:col>85</xdr:col>
      <xdr:colOff>127000</xdr:colOff>
      <xdr:row>78</xdr:row>
      <xdr:rowOff>136509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96877"/>
          <a:ext cx="8382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136509</xdr:rowOff>
    </xdr:from>
    <xdr:to>
      <xdr:col>81</xdr:col>
      <xdr:colOff>50800</xdr:colOff>
      <xdr:row>78</xdr:row>
      <xdr:rowOff>150301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0960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150301</xdr:rowOff>
    </xdr:from>
    <xdr:to>
      <xdr:col>76</xdr:col>
      <xdr:colOff>114300</xdr:colOff>
      <xdr:row>78</xdr:row>
      <xdr:rowOff>154921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23401"/>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150620</xdr:rowOff>
    </xdr:from>
    <xdr:to>
      <xdr:col>71</xdr:col>
      <xdr:colOff>177800</xdr:colOff>
      <xdr:row>78</xdr:row>
      <xdr:rowOff>154921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523720"/>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72977</xdr:rowOff>
    </xdr:from>
    <xdr:to>
      <xdr:col>85</xdr:col>
      <xdr:colOff>177800</xdr:colOff>
      <xdr:row>79</xdr:row>
      <xdr:rowOff>3127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159354</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85709</xdr:rowOff>
    </xdr:from>
    <xdr:to>
      <xdr:col>81</xdr:col>
      <xdr:colOff>101600</xdr:colOff>
      <xdr:row>79</xdr:row>
      <xdr:rowOff>15859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6986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99501</xdr:rowOff>
    </xdr:from>
    <xdr:to>
      <xdr:col>76</xdr:col>
      <xdr:colOff>165100</xdr:colOff>
      <xdr:row>79</xdr:row>
      <xdr:rowOff>29651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20778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104121</xdr:rowOff>
    </xdr:from>
    <xdr:to>
      <xdr:col>72</xdr:col>
      <xdr:colOff>38100</xdr:colOff>
      <xdr:row>79</xdr:row>
      <xdr:rowOff>34271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25398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99820</xdr:rowOff>
    </xdr:from>
    <xdr:to>
      <xdr:col>67</xdr:col>
      <xdr:colOff>101600</xdr:colOff>
      <xdr:row>79</xdr:row>
      <xdr:rowOff>29970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21097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155595</xdr:rowOff>
    </xdr:from>
    <xdr:to>
      <xdr:col>85</xdr:col>
      <xdr:colOff>127000</xdr:colOff>
      <xdr:row>98</xdr:row>
      <xdr:rowOff>33151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786245"/>
          <a:ext cx="838200" cy="4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33151</xdr:rowOff>
    </xdr:from>
    <xdr:to>
      <xdr:col>81</xdr:col>
      <xdr:colOff>50800</xdr:colOff>
      <xdr:row>98</xdr:row>
      <xdr:rowOff>45341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35251"/>
          <a:ext cx="8890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39594</xdr:rowOff>
    </xdr:from>
    <xdr:to>
      <xdr:col>76</xdr:col>
      <xdr:colOff>114300</xdr:colOff>
      <xdr:row>98</xdr:row>
      <xdr:rowOff>45341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41694"/>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39594</xdr:rowOff>
    </xdr:from>
    <xdr:to>
      <xdr:col>71</xdr:col>
      <xdr:colOff>177800</xdr:colOff>
      <xdr:row>98</xdr:row>
      <xdr:rowOff>46658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41694"/>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104795</xdr:rowOff>
    </xdr:from>
    <xdr:to>
      <xdr:col>85</xdr:col>
      <xdr:colOff>177800</xdr:colOff>
      <xdr:row>98</xdr:row>
      <xdr:rowOff>34945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127672</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153801</xdr:rowOff>
    </xdr:from>
    <xdr:to>
      <xdr:col>81</xdr:col>
      <xdr:colOff>101600</xdr:colOff>
      <xdr:row>98</xdr:row>
      <xdr:rowOff>83951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100478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5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165991</xdr:rowOff>
    </xdr:from>
    <xdr:to>
      <xdr:col>76</xdr:col>
      <xdr:colOff>165100</xdr:colOff>
      <xdr:row>98</xdr:row>
      <xdr:rowOff>96141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160244</xdr:rowOff>
    </xdr:from>
    <xdr:to>
      <xdr:col>72</xdr:col>
      <xdr:colOff>38100</xdr:colOff>
      <xdr:row>98</xdr:row>
      <xdr:rowOff>90394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106921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167308</xdr:rowOff>
    </xdr:from>
    <xdr:to>
      <xdr:col>67</xdr:col>
      <xdr:colOff>101600</xdr:colOff>
      <xdr:row>98</xdr:row>
      <xdr:rowOff>97458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9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113985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166560</xdr:rowOff>
    </xdr:from>
    <xdr:to>
      <xdr:col>116</xdr:col>
      <xdr:colOff>63500</xdr:colOff>
      <xdr:row>39</xdr:row>
      <xdr:rowOff>3111</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68166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3111</xdr:rowOff>
    </xdr:from>
    <xdr:to>
      <xdr:col>111</xdr:col>
      <xdr:colOff>177800</xdr:colOff>
      <xdr:row>39</xdr:row>
      <xdr:rowOff>9741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68966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165532</xdr:rowOff>
    </xdr:from>
    <xdr:to>
      <xdr:col>107</xdr:col>
      <xdr:colOff>50800</xdr:colOff>
      <xdr:row>39</xdr:row>
      <xdr:rowOff>9741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8063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158559</xdr:rowOff>
    </xdr:from>
    <xdr:to>
      <xdr:col>102</xdr:col>
      <xdr:colOff>114300</xdr:colOff>
      <xdr:row>38</xdr:row>
      <xdr:rowOff>165532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73659"/>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115760</xdr:rowOff>
    </xdr:from>
    <xdr:to>
      <xdr:col>116</xdr:col>
      <xdr:colOff>114300</xdr:colOff>
      <xdr:row>39</xdr:row>
      <xdr:rowOff>45910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30687</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4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123761</xdr:rowOff>
    </xdr:from>
    <xdr:to>
      <xdr:col>112</xdr:col>
      <xdr:colOff>38100</xdr:colOff>
      <xdr:row>39</xdr:row>
      <xdr:rowOff>53911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45038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73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130391</xdr:rowOff>
    </xdr:from>
    <xdr:to>
      <xdr:col>107</xdr:col>
      <xdr:colOff>101600</xdr:colOff>
      <xdr:row>39</xdr:row>
      <xdr:rowOff>60541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51668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3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114732</xdr:rowOff>
    </xdr:from>
    <xdr:to>
      <xdr:col>102</xdr:col>
      <xdr:colOff>165100</xdr:colOff>
      <xdr:row>39</xdr:row>
      <xdr:rowOff>44882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36009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7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107759</xdr:rowOff>
    </xdr:from>
    <xdr:to>
      <xdr:col>98</xdr:col>
      <xdr:colOff>38100</xdr:colOff>
      <xdr:row>39</xdr:row>
      <xdr:rowOff>37909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29036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56070</xdr:rowOff>
    </xdr:from>
    <xdr:to>
      <xdr:col>116</xdr:col>
      <xdr:colOff>63500</xdr:colOff>
      <xdr:row>58</xdr:row>
      <xdr:rowOff>61119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00170"/>
          <a:ext cx="8382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61119</xdr:rowOff>
    </xdr:from>
    <xdr:to>
      <xdr:col>111</xdr:col>
      <xdr:colOff>177800</xdr:colOff>
      <xdr:row>58</xdr:row>
      <xdr:rowOff>68529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05219"/>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68529</xdr:rowOff>
    </xdr:from>
    <xdr:to>
      <xdr:col>107</xdr:col>
      <xdr:colOff>50800</xdr:colOff>
      <xdr:row>58</xdr:row>
      <xdr:rowOff>73711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12629"/>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73711</xdr:rowOff>
    </xdr:from>
    <xdr:to>
      <xdr:col>102</xdr:col>
      <xdr:colOff>114300</xdr:colOff>
      <xdr:row>58</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17811"/>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5270</xdr:rowOff>
    </xdr:from>
    <xdr:to>
      <xdr:col>116</xdr:col>
      <xdr:colOff>114300</xdr:colOff>
      <xdr:row>58</xdr:row>
      <xdr:rowOff>106870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28147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0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10319</xdr:rowOff>
    </xdr:from>
    <xdr:to>
      <xdr:col>112</xdr:col>
      <xdr:colOff>38100</xdr:colOff>
      <xdr:row>58</xdr:row>
      <xdr:rowOff>111919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128446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17729</xdr:rowOff>
    </xdr:from>
    <xdr:to>
      <xdr:col>107</xdr:col>
      <xdr:colOff>101600</xdr:colOff>
      <xdr:row>58</xdr:row>
      <xdr:rowOff>119329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135856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3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22911</xdr:rowOff>
    </xdr:from>
    <xdr:to>
      <xdr:col>102</xdr:col>
      <xdr:colOff>165100</xdr:colOff>
      <xdr:row>58</xdr:row>
      <xdr:rowOff>124511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141038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4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28911</xdr:rowOff>
    </xdr:from>
    <xdr:to>
      <xdr:col>98</xdr:col>
      <xdr:colOff>38100</xdr:colOff>
      <xdr:row>58</xdr:row>
      <xdr:rowOff>130511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147038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4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150706</xdr:rowOff>
    </xdr:from>
    <xdr:to>
      <xdr:col>116</xdr:col>
      <xdr:colOff>63500</xdr:colOff>
      <xdr:row>74</xdr:row>
      <xdr:rowOff>35295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666556"/>
          <a:ext cx="838200" cy="5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150706</xdr:rowOff>
    </xdr:from>
    <xdr:to>
      <xdr:col>111</xdr:col>
      <xdr:colOff>177800</xdr:colOff>
      <xdr:row>75</xdr:row>
      <xdr:rowOff>1969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666556"/>
          <a:ext cx="889000" cy="1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1969</xdr:rowOff>
    </xdr:from>
    <xdr:to>
      <xdr:col>107</xdr:col>
      <xdr:colOff>50800</xdr:colOff>
      <xdr:row>75</xdr:row>
      <xdr:rowOff>63560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860719"/>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60768</xdr:rowOff>
    </xdr:from>
    <xdr:to>
      <xdr:col>102</xdr:col>
      <xdr:colOff>114300</xdr:colOff>
      <xdr:row>75</xdr:row>
      <xdr:rowOff>63560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919518"/>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155945</xdr:rowOff>
    </xdr:from>
    <xdr:to>
      <xdr:col>116</xdr:col>
      <xdr:colOff>114300</xdr:colOff>
      <xdr:row>74</xdr:row>
      <xdr:rowOff>86095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7372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99906</xdr:rowOff>
    </xdr:from>
    <xdr:to>
      <xdr:col>112</xdr:col>
      <xdr:colOff>38100</xdr:colOff>
      <xdr:row>74</xdr:row>
      <xdr:rowOff>30056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46583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3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122619</xdr:rowOff>
    </xdr:from>
    <xdr:to>
      <xdr:col>107</xdr:col>
      <xdr:colOff>101600</xdr:colOff>
      <xdr:row>75</xdr:row>
      <xdr:rowOff>52769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69296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12760</xdr:rowOff>
    </xdr:from>
    <xdr:to>
      <xdr:col>102</xdr:col>
      <xdr:colOff>165100</xdr:colOff>
      <xdr:row>75</xdr:row>
      <xdr:rowOff>114360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130887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9968</xdr:rowOff>
    </xdr:from>
    <xdr:to>
      <xdr:col>98</xdr:col>
      <xdr:colOff>38100</xdr:colOff>
      <xdr:row>75</xdr:row>
      <xdr:rowOff>111568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128095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4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819,239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・主な費目である扶助費は、住民一人当たり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163,586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37,812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円上回っているが、宮崎県の平均と比較すると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年度のコスト上昇要因は、子育て世帯への臨時特別交付金約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千万円及び住民税非課税世帯等臨時特別交付金約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千万円の皆増によるもの。</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・人件費に関しては、一般職員の定年退職者の増に伴う退職金約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千万円及び特別職員の任期満了に伴う退職金約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千万円の皆増等により前年度比で増となったもの。</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・普通建設事業費は、宮崎水俣線工事施工負担金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92,247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千円減、また橋梁工事に係る工事請負費等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11,174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千円減等により住民一人当たりのコストは前年度比で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28,792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円減となったもの。</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・繰出金は、前年度と比較すると、産業団地整備事業の公債費財源繰出は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15,876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千円増となったが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年度宅地造成工事の完了により建設費等に係る繰出の皆減により繰出金決算額としては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117,490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千円減少した。しかし、水道事業会計への出資金繰出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15,868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千円増加等が要因となり、類似団体の平均と比較すると、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21,185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円高い状況。</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18,267
18,086
282.93
15,845,725
14,965,042
696,217
6,879,029
9,078,181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57785</xdr:rowOff>
    </xdr:from>
    <xdr:to>
      <xdr:col>24</xdr:col>
      <xdr:colOff>63500</xdr:colOff>
      <xdr:row>33</xdr:row>
      <xdr:rowOff>105982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15635"/>
          <a:ext cx="8382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24828</xdr:rowOff>
    </xdr:from>
    <xdr:to>
      <xdr:col>19</xdr:col>
      <xdr:colOff>177800</xdr:colOff>
      <xdr:row>33</xdr:row>
      <xdr:rowOff>57785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82678"/>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24828</xdr:rowOff>
    </xdr:from>
    <xdr:to>
      <xdr:col>15</xdr:col>
      <xdr:colOff>50800</xdr:colOff>
      <xdr:row>33</xdr:row>
      <xdr:rowOff>42164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82678"/>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42164</xdr:rowOff>
    </xdr:from>
    <xdr:to>
      <xdr:col>10</xdr:col>
      <xdr:colOff>114300</xdr:colOff>
      <xdr:row>33</xdr:row>
      <xdr:rowOff>112649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0001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55182</xdr:rowOff>
    </xdr:from>
    <xdr:to>
      <xdr:col>24</xdr:col>
      <xdr:colOff>114300</xdr:colOff>
      <xdr:row>33</xdr:row>
      <xdr:rowOff>156782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78059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6985</xdr:rowOff>
    </xdr:from>
    <xdr:to>
      <xdr:col>20</xdr:col>
      <xdr:colOff>38100</xdr:colOff>
      <xdr:row>33</xdr:row>
      <xdr:rowOff>108585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125112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145478</xdr:rowOff>
    </xdr:from>
    <xdr:to>
      <xdr:col>15</xdr:col>
      <xdr:colOff>101600</xdr:colOff>
      <xdr:row>33</xdr:row>
      <xdr:rowOff>75628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92155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162814</xdr:rowOff>
    </xdr:from>
    <xdr:to>
      <xdr:col>10</xdr:col>
      <xdr:colOff>165100</xdr:colOff>
      <xdr:row>33</xdr:row>
      <xdr:rowOff>92964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109491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61849</xdr:rowOff>
    </xdr:from>
    <xdr:to>
      <xdr:col>6</xdr:col>
      <xdr:colOff>38100</xdr:colOff>
      <xdr:row>33</xdr:row>
      <xdr:rowOff>163449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67288</xdr:rowOff>
    </xdr:from>
    <xdr:to>
      <xdr:col>24</xdr:col>
      <xdr:colOff>63500</xdr:colOff>
      <xdr:row>57</xdr:row>
      <xdr:rowOff>158679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39938"/>
          <a:ext cx="838200" cy="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67288</xdr:rowOff>
    </xdr:from>
    <xdr:to>
      <xdr:col>19</xdr:col>
      <xdr:colOff>177800</xdr:colOff>
      <xdr:row>58</xdr:row>
      <xdr:rowOff>58204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39938"/>
          <a:ext cx="889000" cy="16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55354</xdr:rowOff>
    </xdr:from>
    <xdr:to>
      <xdr:col>15</xdr:col>
      <xdr:colOff>50800</xdr:colOff>
      <xdr:row>58</xdr:row>
      <xdr:rowOff>58204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9454"/>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55354</xdr:rowOff>
    </xdr:from>
    <xdr:to>
      <xdr:col>10</xdr:col>
      <xdr:colOff>114300</xdr:colOff>
      <xdr:row>58</xdr:row>
      <xdr:rowOff>60075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9454"/>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107879</xdr:rowOff>
    </xdr:from>
    <xdr:to>
      <xdr:col>24</xdr:col>
      <xdr:colOff>114300</xdr:colOff>
      <xdr:row>58</xdr:row>
      <xdr:rowOff>38029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130756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16488</xdr:rowOff>
    </xdr:from>
    <xdr:to>
      <xdr:col>20</xdr:col>
      <xdr:colOff>38100</xdr:colOff>
      <xdr:row>57</xdr:row>
      <xdr:rowOff>118088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134615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6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7404</xdr:rowOff>
    </xdr:from>
    <xdr:to>
      <xdr:col>15</xdr:col>
      <xdr:colOff>101600</xdr:colOff>
      <xdr:row>58</xdr:row>
      <xdr:rowOff>109004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125531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2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4554</xdr:rowOff>
    </xdr:from>
    <xdr:to>
      <xdr:col>10</xdr:col>
      <xdr:colOff>165100</xdr:colOff>
      <xdr:row>58</xdr:row>
      <xdr:rowOff>106154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122681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2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9275</xdr:rowOff>
    </xdr:from>
    <xdr:to>
      <xdr:col>6</xdr:col>
      <xdr:colOff>38100</xdr:colOff>
      <xdr:row>58</xdr:row>
      <xdr:rowOff>110875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127402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2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69611</xdr:rowOff>
    </xdr:from>
    <xdr:to>
      <xdr:col>24</xdr:col>
      <xdr:colOff>63500</xdr:colOff>
      <xdr:row>75</xdr:row>
      <xdr:rowOff>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56911"/>
          <a:ext cx="838200" cy="1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xdr:rowOff>
    </xdr:from>
    <xdr:to>
      <xdr:col>19</xdr:col>
      <xdr:colOff>177800</xdr:colOff>
      <xdr:row>75</xdr:row>
      <xdr:rowOff>100253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58798"/>
          <a:ext cx="889000" cy="10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100253</xdr:rowOff>
    </xdr:from>
    <xdr:to>
      <xdr:col>15</xdr:col>
      <xdr:colOff>50800</xdr:colOff>
      <xdr:row>75</xdr:row>
      <xdr:rowOff>138845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9003"/>
          <a:ext cx="889000" cy="3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130743</xdr:rowOff>
    </xdr:from>
    <xdr:to>
      <xdr:col>10</xdr:col>
      <xdr:colOff>114300</xdr:colOff>
      <xdr:row>75</xdr:row>
      <xdr:rowOff>138845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89493"/>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18811</xdr:rowOff>
    </xdr:from>
    <xdr:to>
      <xdr:col>24</xdr:col>
      <xdr:colOff>114300</xdr:colOff>
      <xdr:row>74</xdr:row>
      <xdr:rowOff>120411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41688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5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120698</xdr:rowOff>
    </xdr:from>
    <xdr:to>
      <xdr:col>20</xdr:col>
      <xdr:colOff>38100</xdr:colOff>
      <xdr:row>75</xdr:row>
      <xdr:rowOff>50848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67375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8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49453</xdr:rowOff>
    </xdr:from>
    <xdr:to>
      <xdr:col>15</xdr:col>
      <xdr:colOff>101600</xdr:colOff>
      <xdr:row>75</xdr:row>
      <xdr:rowOff>151053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167580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8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88045</xdr:rowOff>
    </xdr:from>
    <xdr:to>
      <xdr:col>10</xdr:col>
      <xdr:colOff>165100</xdr:colOff>
      <xdr:row>76</xdr:row>
      <xdr:rowOff>18194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467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34722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2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79943</xdr:rowOff>
    </xdr:from>
    <xdr:to>
      <xdr:col>6</xdr:col>
      <xdr:colOff>38100</xdr:colOff>
      <xdr:row>76</xdr:row>
      <xdr:rowOff>10092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38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26620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1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62723</xdr:rowOff>
    </xdr:from>
    <xdr:to>
      <xdr:col>24</xdr:col>
      <xdr:colOff>63500</xdr:colOff>
      <xdr:row>96</xdr:row>
      <xdr:rowOff>131456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21923"/>
          <a:ext cx="8382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131456</xdr:rowOff>
    </xdr:from>
    <xdr:to>
      <xdr:col>19</xdr:col>
      <xdr:colOff>177800</xdr:colOff>
      <xdr:row>96</xdr:row>
      <xdr:rowOff>140364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90656"/>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140364</xdr:rowOff>
    </xdr:from>
    <xdr:to>
      <xdr:col>15</xdr:col>
      <xdr:colOff>50800</xdr:colOff>
      <xdr:row>96</xdr:row>
      <xdr:rowOff>148028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9564"/>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148028</xdr:rowOff>
    </xdr:from>
    <xdr:to>
      <xdr:col>10</xdr:col>
      <xdr:colOff>114300</xdr:colOff>
      <xdr:row>96</xdr:row>
      <xdr:rowOff>158643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07228"/>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11923</xdr:rowOff>
    </xdr:from>
    <xdr:to>
      <xdr:col>24</xdr:col>
      <xdr:colOff>114300</xdr:colOff>
      <xdr:row>96</xdr:row>
      <xdr:rowOff>113523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7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34800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2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80656</xdr:rowOff>
    </xdr:from>
    <xdr:to>
      <xdr:col>20</xdr:col>
      <xdr:colOff>38100</xdr:colOff>
      <xdr:row>97</xdr:row>
      <xdr:rowOff>10806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3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3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89564</xdr:rowOff>
    </xdr:from>
    <xdr:to>
      <xdr:col>15</xdr:col>
      <xdr:colOff>101600</xdr:colOff>
      <xdr:row>97</xdr:row>
      <xdr:rowOff>19714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10841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4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97228</xdr:rowOff>
    </xdr:from>
    <xdr:to>
      <xdr:col>10</xdr:col>
      <xdr:colOff>165100</xdr:colOff>
      <xdr:row>97</xdr:row>
      <xdr:rowOff>27378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43905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3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107843</xdr:rowOff>
    </xdr:from>
    <xdr:to>
      <xdr:col>6</xdr:col>
      <xdr:colOff>38100</xdr:colOff>
      <xdr:row>97</xdr:row>
      <xdr:rowOff>37993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29120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5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151587</xdr:rowOff>
    </xdr:from>
    <xdr:to>
      <xdr:col>55</xdr:col>
      <xdr:colOff>0</xdr:colOff>
      <xdr:row>37</xdr:row>
      <xdr:rowOff>156845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95237"/>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151587</xdr:rowOff>
    </xdr:from>
    <xdr:to>
      <xdr:col>50</xdr:col>
      <xdr:colOff>114300</xdr:colOff>
      <xdr:row>37</xdr:row>
      <xdr:rowOff>161646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9523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161646</xdr:rowOff>
    </xdr:from>
    <xdr:to>
      <xdr:col>45</xdr:col>
      <xdr:colOff>177800</xdr:colOff>
      <xdr:row>37</xdr:row>
      <xdr:rowOff>162103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052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162103</xdr:rowOff>
    </xdr:from>
    <xdr:to>
      <xdr:col>41</xdr:col>
      <xdr:colOff>50800</xdr:colOff>
      <xdr:row>38</xdr:row>
      <xdr:rowOff>18542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05753"/>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106045</xdr:rowOff>
    </xdr:from>
    <xdr:to>
      <xdr:col>55</xdr:col>
      <xdr:colOff>50800</xdr:colOff>
      <xdr:row>38</xdr:row>
      <xdr:rowOff>36195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84472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8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100787</xdr:rowOff>
    </xdr:from>
    <xdr:to>
      <xdr:col>50</xdr:col>
      <xdr:colOff>165100</xdr:colOff>
      <xdr:row>38</xdr:row>
      <xdr:rowOff>30938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110846</xdr:rowOff>
    </xdr:from>
    <xdr:to>
      <xdr:col>46</xdr:col>
      <xdr:colOff>38100</xdr:colOff>
      <xdr:row>38</xdr:row>
      <xdr:rowOff>40996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32123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111303</xdr:rowOff>
    </xdr:from>
    <xdr:to>
      <xdr:col>41</xdr:col>
      <xdr:colOff>101600</xdr:colOff>
      <xdr:row>38</xdr:row>
      <xdr:rowOff>41453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32580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139192</xdr:rowOff>
    </xdr:from>
    <xdr:to>
      <xdr:col>36</xdr:col>
      <xdr:colOff>165100</xdr:colOff>
      <xdr:row>38</xdr:row>
      <xdr:rowOff>69342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60469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106020</xdr:rowOff>
    </xdr:from>
    <xdr:to>
      <xdr:col>55</xdr:col>
      <xdr:colOff>0</xdr:colOff>
      <xdr:row>55</xdr:row>
      <xdr:rowOff>46799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192870"/>
          <a:ext cx="838200" cy="28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106020</xdr:rowOff>
    </xdr:from>
    <xdr:to>
      <xdr:col>50</xdr:col>
      <xdr:colOff>114300</xdr:colOff>
      <xdr:row>55</xdr:row>
      <xdr:rowOff>94844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192870"/>
          <a:ext cx="889000" cy="3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154927</xdr:rowOff>
    </xdr:from>
    <xdr:to>
      <xdr:col>45</xdr:col>
      <xdr:colOff>177800</xdr:colOff>
      <xdr:row>55</xdr:row>
      <xdr:rowOff>94844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413227"/>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154927</xdr:rowOff>
    </xdr:from>
    <xdr:to>
      <xdr:col>41</xdr:col>
      <xdr:colOff>50800</xdr:colOff>
      <xdr:row>55</xdr:row>
      <xdr:rowOff>98146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413227"/>
          <a:ext cx="8890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167449</xdr:rowOff>
    </xdr:from>
    <xdr:to>
      <xdr:col>55</xdr:col>
      <xdr:colOff>50800</xdr:colOff>
      <xdr:row>55</xdr:row>
      <xdr:rowOff>97599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4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18876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2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55220</xdr:rowOff>
    </xdr:from>
    <xdr:to>
      <xdr:col>50</xdr:col>
      <xdr:colOff>165100</xdr:colOff>
      <xdr:row>53</xdr:row>
      <xdr:rowOff>156820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1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1897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9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44044</xdr:rowOff>
    </xdr:from>
    <xdr:to>
      <xdr:col>46</xdr:col>
      <xdr:colOff>38100</xdr:colOff>
      <xdr:row>55</xdr:row>
      <xdr:rowOff>145644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162171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104127</xdr:rowOff>
    </xdr:from>
    <xdr:to>
      <xdr:col>41</xdr:col>
      <xdr:colOff>101600</xdr:colOff>
      <xdr:row>55</xdr:row>
      <xdr:rowOff>34277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3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50804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1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47346</xdr:rowOff>
    </xdr:from>
    <xdr:to>
      <xdr:col>36</xdr:col>
      <xdr:colOff>165100</xdr:colOff>
      <xdr:row>55</xdr:row>
      <xdr:rowOff>148946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4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165473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2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74389</xdr:rowOff>
    </xdr:from>
    <xdr:to>
      <xdr:col>55</xdr:col>
      <xdr:colOff>0</xdr:colOff>
      <xdr:row>77</xdr:row>
      <xdr:rowOff>97098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76039"/>
          <a:ext cx="8382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97098</xdr:rowOff>
    </xdr:from>
    <xdr:to>
      <xdr:col>50</xdr:col>
      <xdr:colOff>114300</xdr:colOff>
      <xdr:row>78</xdr:row>
      <xdr:rowOff>20678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98748"/>
          <a:ext cx="8890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20678</xdr:rowOff>
    </xdr:from>
    <xdr:to>
      <xdr:col>45</xdr:col>
      <xdr:colOff>177800</xdr:colOff>
      <xdr:row>78</xdr:row>
      <xdr:rowOff>39737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93778"/>
          <a:ext cx="889000" cy="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17294</xdr:rowOff>
    </xdr:from>
    <xdr:to>
      <xdr:col>41</xdr:col>
      <xdr:colOff>50800</xdr:colOff>
      <xdr:row>78</xdr:row>
      <xdr:rowOff>39737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90394"/>
          <a:ext cx="889000" cy="2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23589</xdr:rowOff>
    </xdr:from>
    <xdr:to>
      <xdr:col>55</xdr:col>
      <xdr:colOff>50800</xdr:colOff>
      <xdr:row>77</xdr:row>
      <xdr:rowOff>125189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46466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46298</xdr:rowOff>
    </xdr:from>
    <xdr:to>
      <xdr:col>50</xdr:col>
      <xdr:colOff>165100</xdr:colOff>
      <xdr:row>77</xdr:row>
      <xdr:rowOff>147898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164425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141328</xdr:rowOff>
    </xdr:from>
    <xdr:to>
      <xdr:col>46</xdr:col>
      <xdr:colOff>38100</xdr:colOff>
      <xdr:row>78</xdr:row>
      <xdr:rowOff>71478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88005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160387</xdr:rowOff>
    </xdr:from>
    <xdr:to>
      <xdr:col>41</xdr:col>
      <xdr:colOff>101600</xdr:colOff>
      <xdr:row>78</xdr:row>
      <xdr:rowOff>90537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107064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137944</xdr:rowOff>
    </xdr:from>
    <xdr:to>
      <xdr:col>36</xdr:col>
      <xdr:colOff>165100</xdr:colOff>
      <xdr:row>78</xdr:row>
      <xdr:rowOff>68094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84621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51067</xdr:rowOff>
    </xdr:from>
    <xdr:to>
      <xdr:col>55</xdr:col>
      <xdr:colOff>0</xdr:colOff>
      <xdr:row>97</xdr:row>
      <xdr:rowOff>72771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81717"/>
          <a:ext cx="838200" cy="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51067</xdr:rowOff>
    </xdr:from>
    <xdr:to>
      <xdr:col>50</xdr:col>
      <xdr:colOff>114300</xdr:colOff>
      <xdr:row>97</xdr:row>
      <xdr:rowOff>61835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81717"/>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153037</xdr:rowOff>
    </xdr:from>
    <xdr:to>
      <xdr:col>45</xdr:col>
      <xdr:colOff>177800</xdr:colOff>
      <xdr:row>97</xdr:row>
      <xdr:rowOff>61835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12237"/>
          <a:ext cx="889000" cy="8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153037</xdr:rowOff>
    </xdr:from>
    <xdr:to>
      <xdr:col>41</xdr:col>
      <xdr:colOff>50800</xdr:colOff>
      <xdr:row>96</xdr:row>
      <xdr:rowOff>166436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12237"/>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21971</xdr:rowOff>
    </xdr:from>
    <xdr:to>
      <xdr:col>55</xdr:col>
      <xdr:colOff>50800</xdr:colOff>
      <xdr:row>97</xdr:row>
      <xdr:rowOff>123571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267</xdr:rowOff>
    </xdr:from>
    <xdr:to>
      <xdr:col>50</xdr:col>
      <xdr:colOff>165100</xdr:colOff>
      <xdr:row>97</xdr:row>
      <xdr:rowOff>101867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92994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2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11035</xdr:rowOff>
    </xdr:from>
    <xdr:to>
      <xdr:col>46</xdr:col>
      <xdr:colOff>38100</xdr:colOff>
      <xdr:row>97</xdr:row>
      <xdr:rowOff>112635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129162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102237</xdr:rowOff>
    </xdr:from>
    <xdr:to>
      <xdr:col>41</xdr:col>
      <xdr:colOff>101600</xdr:colOff>
      <xdr:row>97</xdr:row>
      <xdr:rowOff>32387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48914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115636</xdr:rowOff>
    </xdr:from>
    <xdr:to>
      <xdr:col>36</xdr:col>
      <xdr:colOff>165100</xdr:colOff>
      <xdr:row>97</xdr:row>
      <xdr:rowOff>45786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62313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5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166618</xdr:rowOff>
    </xdr:from>
    <xdr:to>
      <xdr:col>85</xdr:col>
      <xdr:colOff>127000</xdr:colOff>
      <xdr:row>37</xdr:row>
      <xdr:rowOff>2045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38818"/>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1054</xdr:rowOff>
    </xdr:from>
    <xdr:to>
      <xdr:col>81</xdr:col>
      <xdr:colOff>50800</xdr:colOff>
      <xdr:row>37</xdr:row>
      <xdr:rowOff>2045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34470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8541</xdr:rowOff>
    </xdr:from>
    <xdr:to>
      <xdr:col>76</xdr:col>
      <xdr:colOff>114300</xdr:colOff>
      <xdr:row>37</xdr:row>
      <xdr:rowOff>1054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494941"/>
          <a:ext cx="889000" cy="84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8541</xdr:rowOff>
    </xdr:from>
    <xdr:to>
      <xdr:col>71</xdr:col>
      <xdr:colOff>177800</xdr:colOff>
      <xdr:row>33</xdr:row>
      <xdr:rowOff>129775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494941"/>
          <a:ext cx="889000" cy="2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115818</xdr:rowOff>
    </xdr:from>
    <xdr:to>
      <xdr:col>85</xdr:col>
      <xdr:colOff>177800</xdr:colOff>
      <xdr:row>37</xdr:row>
      <xdr:rowOff>45968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94245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122695</xdr:rowOff>
    </xdr:from>
    <xdr:to>
      <xdr:col>81</xdr:col>
      <xdr:colOff>101600</xdr:colOff>
      <xdr:row>37</xdr:row>
      <xdr:rowOff>52845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43972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8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121704</xdr:rowOff>
    </xdr:from>
    <xdr:to>
      <xdr:col>76</xdr:col>
      <xdr:colOff>165100</xdr:colOff>
      <xdr:row>37</xdr:row>
      <xdr:rowOff>51854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42981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129191</xdr:rowOff>
    </xdr:from>
    <xdr:to>
      <xdr:col>72</xdr:col>
      <xdr:colOff>38100</xdr:colOff>
      <xdr:row>32</xdr:row>
      <xdr:rowOff>59341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4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75868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2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78975</xdr:rowOff>
    </xdr:from>
    <xdr:to>
      <xdr:col>67</xdr:col>
      <xdr:colOff>101600</xdr:colOff>
      <xdr:row>34</xdr:row>
      <xdr:rowOff>9125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25652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5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31944</xdr:rowOff>
    </xdr:from>
    <xdr:to>
      <xdr:col>85</xdr:col>
      <xdr:colOff>127000</xdr:colOff>
      <xdr:row>56</xdr:row>
      <xdr:rowOff>161731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33144"/>
          <a:ext cx="838200" cy="12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31944</xdr:rowOff>
    </xdr:from>
    <xdr:to>
      <xdr:col>81</xdr:col>
      <xdr:colOff>50800</xdr:colOff>
      <xdr:row>57</xdr:row>
      <xdr:rowOff>16570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33144"/>
          <a:ext cx="889000" cy="1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16570</xdr:rowOff>
    </xdr:from>
    <xdr:to>
      <xdr:col>76</xdr:col>
      <xdr:colOff>114300</xdr:colOff>
      <xdr:row>57</xdr:row>
      <xdr:rowOff>33372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89220"/>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33372</xdr:rowOff>
    </xdr:from>
    <xdr:to>
      <xdr:col>71</xdr:col>
      <xdr:colOff>177800</xdr:colOff>
      <xdr:row>57</xdr:row>
      <xdr:rowOff>164946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06022"/>
          <a:ext cx="889000" cy="1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110931</xdr:rowOff>
    </xdr:from>
    <xdr:to>
      <xdr:col>85</xdr:col>
      <xdr:colOff>177800</xdr:colOff>
      <xdr:row>57</xdr:row>
      <xdr:rowOff>41081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89358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9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152594</xdr:rowOff>
    </xdr:from>
    <xdr:to>
      <xdr:col>81</xdr:col>
      <xdr:colOff>101600</xdr:colOff>
      <xdr:row>56</xdr:row>
      <xdr:rowOff>82744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73871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7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137220</xdr:rowOff>
    </xdr:from>
    <xdr:to>
      <xdr:col>76</xdr:col>
      <xdr:colOff>165100</xdr:colOff>
      <xdr:row>57</xdr:row>
      <xdr:rowOff>67370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58497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154022</xdr:rowOff>
    </xdr:from>
    <xdr:to>
      <xdr:col>72</xdr:col>
      <xdr:colOff>38100</xdr:colOff>
      <xdr:row>57</xdr:row>
      <xdr:rowOff>84172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75299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114146</xdr:rowOff>
    </xdr:from>
    <xdr:to>
      <xdr:col>67</xdr:col>
      <xdr:colOff>101600</xdr:colOff>
      <xdr:row>58</xdr:row>
      <xdr:rowOff>44296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35423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63467</xdr:rowOff>
    </xdr:from>
    <xdr:to>
      <xdr:col>85</xdr:col>
      <xdr:colOff>127000</xdr:colOff>
      <xdr:row>77</xdr:row>
      <xdr:rowOff>110925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265117"/>
          <a:ext cx="8382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110925</xdr:rowOff>
    </xdr:from>
    <xdr:to>
      <xdr:col>81</xdr:col>
      <xdr:colOff>50800</xdr:colOff>
      <xdr:row>77</xdr:row>
      <xdr:rowOff>164509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12575"/>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164509</xdr:rowOff>
    </xdr:from>
    <xdr:to>
      <xdr:col>76</xdr:col>
      <xdr:colOff>114300</xdr:colOff>
      <xdr:row>77</xdr:row>
      <xdr:rowOff>170945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66159"/>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170945</xdr:rowOff>
    </xdr:from>
    <xdr:to>
      <xdr:col>71</xdr:col>
      <xdr:colOff>177800</xdr:colOff>
      <xdr:row>78</xdr:row>
      <xdr:rowOff>20777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72595"/>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12667</xdr:rowOff>
    </xdr:from>
    <xdr:to>
      <xdr:col>85</xdr:col>
      <xdr:colOff>177800</xdr:colOff>
      <xdr:row>77</xdr:row>
      <xdr:rowOff>114267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1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35544</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60125</xdr:rowOff>
    </xdr:from>
    <xdr:to>
      <xdr:col>81</xdr:col>
      <xdr:colOff>101600</xdr:colOff>
      <xdr:row>77</xdr:row>
      <xdr:rowOff>161725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6802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3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113709</xdr:rowOff>
    </xdr:from>
    <xdr:to>
      <xdr:col>76</xdr:col>
      <xdr:colOff>165100</xdr:colOff>
      <xdr:row>78</xdr:row>
      <xdr:rowOff>43859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34986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0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120145</xdr:rowOff>
    </xdr:from>
    <xdr:to>
      <xdr:col>72</xdr:col>
      <xdr:colOff>38100</xdr:colOff>
      <xdr:row>78</xdr:row>
      <xdr:rowOff>50295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41422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1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141427</xdr:rowOff>
    </xdr:from>
    <xdr:to>
      <xdr:col>67</xdr:col>
      <xdr:colOff>101600</xdr:colOff>
      <xdr:row>78</xdr:row>
      <xdr:rowOff>71577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62704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5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123777</xdr:rowOff>
    </xdr:from>
    <xdr:to>
      <xdr:col>85</xdr:col>
      <xdr:colOff>127000</xdr:colOff>
      <xdr:row>98</xdr:row>
      <xdr:rowOff>136509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25877"/>
          <a:ext cx="8382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136509</xdr:rowOff>
    </xdr:from>
    <xdr:to>
      <xdr:col>81</xdr:col>
      <xdr:colOff>50800</xdr:colOff>
      <xdr:row>98</xdr:row>
      <xdr:rowOff>150301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3860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150301</xdr:rowOff>
    </xdr:from>
    <xdr:to>
      <xdr:col>76</xdr:col>
      <xdr:colOff>114300</xdr:colOff>
      <xdr:row>98</xdr:row>
      <xdr:rowOff>154921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52401"/>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150620</xdr:rowOff>
    </xdr:from>
    <xdr:to>
      <xdr:col>71</xdr:col>
      <xdr:colOff>177800</xdr:colOff>
      <xdr:row>98</xdr:row>
      <xdr:rowOff>154921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52720"/>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72977</xdr:rowOff>
    </xdr:from>
    <xdr:to>
      <xdr:col>85</xdr:col>
      <xdr:colOff>177800</xdr:colOff>
      <xdr:row>99</xdr:row>
      <xdr:rowOff>3127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159354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85709</xdr:rowOff>
    </xdr:from>
    <xdr:to>
      <xdr:col>81</xdr:col>
      <xdr:colOff>101600</xdr:colOff>
      <xdr:row>99</xdr:row>
      <xdr:rowOff>15859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6986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8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99501</xdr:rowOff>
    </xdr:from>
    <xdr:to>
      <xdr:col>76</xdr:col>
      <xdr:colOff>165100</xdr:colOff>
      <xdr:row>99</xdr:row>
      <xdr:rowOff>29651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20778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104121</xdr:rowOff>
    </xdr:from>
    <xdr:to>
      <xdr:col>72</xdr:col>
      <xdr:colOff>38100</xdr:colOff>
      <xdr:row>99</xdr:row>
      <xdr:rowOff>34271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9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25398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9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99820</xdr:rowOff>
    </xdr:from>
    <xdr:to>
      <xdr:col>67</xdr:col>
      <xdr:colOff>101600</xdr:colOff>
      <xdr:row>99</xdr:row>
      <xdr:rowOff>29970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21097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総務費に関しては、住民一人当たりのコストが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180,056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71,961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年度の特別定額給付金約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億円の皆減が要因となっている。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民生費に関しては、住民一人当たりのコストが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265,330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22,285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円の増となった、これは、新型コロナウイルス感染症対策として住民税非課税世帯への臨時特別給付金約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千万円、子育て世帯への臨時特別給付金約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千万円の皆増が主な要因である。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教育費に関しては、住民一人当たりのコストが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54,458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円の減となった。これは、前年度に実施した小中学校校内通信ネットワーク整備事業及び真幸小学校外壁工事に係る経費の皆減によるものである。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災害復旧費に関しては、住民一人当たりのコストが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円の増、宮崎県平均と比較すると約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倍のコストとなっている。これは、近年の夏の豪雨による被災をはじめ、公共土木、農業用施設及び農地に係る災害復旧事業費が軒並み増加していることによるものである。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財政調整基金残高は、前年度の決算剰余金の</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分の</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の約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百万円を積み立てたこと、また、一般会計への繰入額がゼロであったため、前年度より約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千万円増額となった。　</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実質収支額は、対前年度比</a:t>
          </a:r>
          <a:r>
            <a:rPr kumimoji="1" lang="en-US" altLang="ja-JP" sz="1400">
              <a:solidFill>
                <a:sysClr val="windowText" lastClr="000000"/>
              </a:solidFill>
              <a:latin typeface="ＭＳ ゴシック" pitchFamily="49" charset="-128"/>
              <a:ea typeface="ＭＳ ゴシック" pitchFamily="49" charset="-128"/>
            </a:rPr>
            <a:t>1.97</a:t>
          </a:r>
          <a:r>
            <a:rPr kumimoji="1" lang="ja-JP" altLang="en-US" sz="1400">
              <a:solidFill>
                <a:sysClr val="windowText" lastClr="000000"/>
              </a:solidFill>
              <a:latin typeface="ＭＳ ゴシック" pitchFamily="49" charset="-128"/>
              <a:ea typeface="ＭＳ ゴシック" pitchFamily="49" charset="-128"/>
            </a:rPr>
            <a:t>ポイントの増であり、継続的に黒字状態を維持している。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実質収支は全ての会計において黒字であり、連結実質赤字比率は算出されなかった。</a:t>
          </a:r>
        </a:p>
        <a:p>
          <a:r>
            <a:rPr kumimoji="1" lang="ja-JP" altLang="en-US" sz="1400">
              <a:solidFill>
                <a:sysClr val="windowText" lastClr="000000"/>
              </a:solidFill>
              <a:latin typeface="ＭＳ ゴシック" pitchFamily="49" charset="-128"/>
              <a:ea typeface="ＭＳ ゴシック" pitchFamily="49" charset="-128"/>
            </a:rPr>
            <a:t>　一般会計に関して、ここ</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年において最大</a:t>
          </a:r>
          <a:r>
            <a:rPr kumimoji="1" lang="en-US" altLang="ja-JP" sz="1400">
              <a:solidFill>
                <a:sysClr val="windowText" lastClr="000000"/>
              </a:solidFill>
              <a:latin typeface="ＭＳ ゴシック" pitchFamily="49" charset="-128"/>
              <a:ea typeface="ＭＳ ゴシック" pitchFamily="49" charset="-128"/>
            </a:rPr>
            <a:t>10.12</a:t>
          </a:r>
          <a:r>
            <a:rPr kumimoji="1" lang="ja-JP" altLang="en-US" sz="1400">
              <a:solidFill>
                <a:sysClr val="windowText" lastClr="000000"/>
              </a:solidFill>
              <a:latin typeface="ＭＳ ゴシック" pitchFamily="49" charset="-128"/>
              <a:ea typeface="ＭＳ ゴシック" pitchFamily="49" charset="-128"/>
            </a:rPr>
            <a:t>％、最少</a:t>
          </a:r>
          <a:r>
            <a:rPr kumimoji="1" lang="en-US" altLang="ja-JP" sz="1400">
              <a:solidFill>
                <a:sysClr val="windowText" lastClr="000000"/>
              </a:solidFill>
              <a:latin typeface="ＭＳ ゴシック" pitchFamily="49" charset="-128"/>
              <a:ea typeface="ＭＳ ゴシック" pitchFamily="49" charset="-128"/>
            </a:rPr>
            <a:t>8.00</a:t>
          </a:r>
          <a:r>
            <a:rPr kumimoji="1" lang="ja-JP" altLang="en-US" sz="1400">
              <a:solidFill>
                <a:sysClr val="windowText" lastClr="000000"/>
              </a:solidFill>
              <a:latin typeface="ＭＳ ゴシック" pitchFamily="49" charset="-128"/>
              <a:ea typeface="ＭＳ ゴシック" pitchFamily="49" charset="-128"/>
            </a:rPr>
            <a:t>％の間で推移している。</a:t>
          </a:r>
        </a:p>
        <a:p>
          <a:r>
            <a:rPr kumimoji="1" lang="ja-JP" altLang="en-US" sz="1400">
              <a:solidFill>
                <a:sysClr val="windowText" lastClr="000000"/>
              </a:solidFill>
              <a:latin typeface="ＭＳ ゴシック" pitchFamily="49" charset="-128"/>
              <a:ea typeface="ＭＳ ゴシック" pitchFamily="49" charset="-128"/>
            </a:rPr>
            <a:t>　今後とも特別会計・公営企業会計とも適切な運営に努める。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52092_&#12360;&#12403;&#1239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61.2</v>
          </cell>
          <cell r="BX53">
            <v>60.6</v>
          </cell>
          <cell r="CF53">
            <v>61.2</v>
          </cell>
          <cell r="CN53">
            <v>62.3</v>
          </cell>
          <cell r="CV53">
            <v>61.3</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row>
        <row r="75">
          <cell r="BP75">
            <v>2.6</v>
          </cell>
          <cell r="BX75">
            <v>2.5</v>
          </cell>
          <cell r="CF75">
            <v>2.5</v>
          </cell>
          <cell r="CN75">
            <v>2.7</v>
          </cell>
          <cell r="CV75">
            <v>3.1</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6" t="s">
        <v>79</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172"/>
      <c r="DK1" s="172"/>
      <c r="DL1" s="172"/>
      <c r="DM1" s="172"/>
      <c r="DN1" s="172"/>
      <c r="DO1" s="172"/>
    </row>
    <row r="2" spans="1:119" ht="24.75" thickBot="1" x14ac:dyDescent="0.2">
      <c r="B2" s="173" t="s">
        <v>80</v>
      </c>
      <c r="C2" s="173"/>
      <c r="D2" s="174"/>
    </row>
    <row r="3" spans="1:119" ht="18.75" customHeight="1" thickBot="1" x14ac:dyDescent="0.2">
      <c r="A3" s="172"/>
      <c r="B3" s="577" t="s">
        <v>81</v>
      </c>
      <c r="C3" s="578"/>
      <c r="D3" s="578"/>
      <c r="E3" s="579"/>
      <c r="F3" s="579"/>
      <c r="G3" s="579"/>
      <c r="H3" s="579"/>
      <c r="I3" s="579"/>
      <c r="J3" s="579"/>
      <c r="K3" s="579"/>
      <c r="L3" s="579" t="s">
        <v>82</v>
      </c>
      <c r="M3" s="579"/>
      <c r="N3" s="579"/>
      <c r="O3" s="579"/>
      <c r="P3" s="579"/>
      <c r="Q3" s="579"/>
      <c r="R3" s="582"/>
      <c r="S3" s="582"/>
      <c r="T3" s="582"/>
      <c r="U3" s="582"/>
      <c r="V3" s="583"/>
      <c r="W3" s="473" t="s">
        <v>83</v>
      </c>
      <c r="X3" s="474"/>
      <c r="Y3" s="474"/>
      <c r="Z3" s="474"/>
      <c r="AA3" s="474"/>
      <c r="AB3" s="578"/>
      <c r="AC3" s="582" t="s">
        <v>84</v>
      </c>
      <c r="AD3" s="474"/>
      <c r="AE3" s="474"/>
      <c r="AF3" s="474"/>
      <c r="AG3" s="474"/>
      <c r="AH3" s="474"/>
      <c r="AI3" s="474"/>
      <c r="AJ3" s="474"/>
      <c r="AK3" s="474"/>
      <c r="AL3" s="544"/>
      <c r="AM3" s="473" t="s">
        <v>85</v>
      </c>
      <c r="AN3" s="474"/>
      <c r="AO3" s="474"/>
      <c r="AP3" s="474"/>
      <c r="AQ3" s="474"/>
      <c r="AR3" s="474"/>
      <c r="AS3" s="474"/>
      <c r="AT3" s="474"/>
      <c r="AU3" s="474"/>
      <c r="AV3" s="474"/>
      <c r="AW3" s="474"/>
      <c r="AX3" s="544"/>
      <c r="AY3" s="536" t="s">
        <v>1</v>
      </c>
      <c r="AZ3" s="537"/>
      <c r="BA3" s="537"/>
      <c r="BB3" s="537"/>
      <c r="BC3" s="537"/>
      <c r="BD3" s="537"/>
      <c r="BE3" s="537"/>
      <c r="BF3" s="537"/>
      <c r="BG3" s="537"/>
      <c r="BH3" s="537"/>
      <c r="BI3" s="537"/>
      <c r="BJ3" s="537"/>
      <c r="BK3" s="537"/>
      <c r="BL3" s="537"/>
      <c r="BM3" s="586"/>
      <c r="BN3" s="473" t="s">
        <v>86</v>
      </c>
      <c r="BO3" s="474"/>
      <c r="BP3" s="474"/>
      <c r="BQ3" s="474"/>
      <c r="BR3" s="474"/>
      <c r="BS3" s="474"/>
      <c r="BT3" s="474"/>
      <c r="BU3" s="544"/>
      <c r="BV3" s="473" t="s">
        <v>87</v>
      </c>
      <c r="BW3" s="474"/>
      <c r="BX3" s="474"/>
      <c r="BY3" s="474"/>
      <c r="BZ3" s="474"/>
      <c r="CA3" s="474"/>
      <c r="CB3" s="474"/>
      <c r="CC3" s="544"/>
      <c r="CD3" s="536" t="s">
        <v>1</v>
      </c>
      <c r="CE3" s="537"/>
      <c r="CF3" s="537"/>
      <c r="CG3" s="537"/>
      <c r="CH3" s="537"/>
      <c r="CI3" s="537"/>
      <c r="CJ3" s="537"/>
      <c r="CK3" s="537"/>
      <c r="CL3" s="537"/>
      <c r="CM3" s="537"/>
      <c r="CN3" s="537"/>
      <c r="CO3" s="537"/>
      <c r="CP3" s="537"/>
      <c r="CQ3" s="537"/>
      <c r="CR3" s="537"/>
      <c r="CS3" s="586"/>
      <c r="CT3" s="473" t="s">
        <v>88</v>
      </c>
      <c r="CU3" s="474"/>
      <c r="CV3" s="474"/>
      <c r="CW3" s="474"/>
      <c r="CX3" s="474"/>
      <c r="CY3" s="474"/>
      <c r="CZ3" s="474"/>
      <c r="DA3" s="544"/>
      <c r="DB3" s="473" t="s">
        <v>89</v>
      </c>
      <c r="DC3" s="474"/>
      <c r="DD3" s="474"/>
      <c r="DE3" s="474"/>
      <c r="DF3" s="474"/>
      <c r="DG3" s="474"/>
      <c r="DH3" s="474"/>
      <c r="DI3" s="544"/>
    </row>
    <row r="4" spans="1:119" ht="18.75" customHeight="1" x14ac:dyDescent="0.15">
      <c r="A4" s="172"/>
      <c r="B4" s="552"/>
      <c r="C4" s="553"/>
      <c r="D4" s="553"/>
      <c r="E4" s="554"/>
      <c r="F4" s="554"/>
      <c r="G4" s="554"/>
      <c r="H4" s="554"/>
      <c r="I4" s="554"/>
      <c r="J4" s="554"/>
      <c r="K4" s="554"/>
      <c r="L4" s="554"/>
      <c r="M4" s="554"/>
      <c r="N4" s="554"/>
      <c r="O4" s="554"/>
      <c r="P4" s="554"/>
      <c r="Q4" s="554"/>
      <c r="R4" s="558"/>
      <c r="S4" s="558"/>
      <c r="T4" s="558"/>
      <c r="U4" s="558"/>
      <c r="V4" s="559"/>
      <c r="W4" s="545"/>
      <c r="X4" s="355"/>
      <c r="Y4" s="355"/>
      <c r="Z4" s="355"/>
      <c r="AA4" s="355"/>
      <c r="AB4" s="553"/>
      <c r="AC4" s="558"/>
      <c r="AD4" s="355"/>
      <c r="AE4" s="355"/>
      <c r="AF4" s="355"/>
      <c r="AG4" s="355"/>
      <c r="AH4" s="355"/>
      <c r="AI4" s="355"/>
      <c r="AJ4" s="355"/>
      <c r="AK4" s="355"/>
      <c r="AL4" s="546"/>
      <c r="AM4" s="495"/>
      <c r="AN4" s="393"/>
      <c r="AO4" s="393"/>
      <c r="AP4" s="393"/>
      <c r="AQ4" s="393"/>
      <c r="AR4" s="393"/>
      <c r="AS4" s="393"/>
      <c r="AT4" s="393"/>
      <c r="AU4" s="393"/>
      <c r="AV4" s="393"/>
      <c r="AW4" s="393"/>
      <c r="AX4" s="585"/>
      <c r="AY4" s="430" t="s">
        <v>90</v>
      </c>
      <c r="AZ4" s="431"/>
      <c r="BA4" s="431"/>
      <c r="BB4" s="431"/>
      <c r="BC4" s="431"/>
      <c r="BD4" s="431"/>
      <c r="BE4" s="431"/>
      <c r="BF4" s="431"/>
      <c r="BG4" s="431"/>
      <c r="BH4" s="431"/>
      <c r="BI4" s="431"/>
      <c r="BJ4" s="431"/>
      <c r="BK4" s="431"/>
      <c r="BL4" s="431"/>
      <c r="BM4" s="432"/>
      <c r="BN4" s="433">
        <v>15845725</v>
      </c>
      <c r="BO4" s="434"/>
      <c r="BP4" s="434"/>
      <c r="BQ4" s="434"/>
      <c r="BR4" s="434"/>
      <c r="BS4" s="434"/>
      <c r="BT4" s="434"/>
      <c r="BU4" s="435"/>
      <c r="BV4" s="433">
        <v>17377341</v>
      </c>
      <c r="BW4" s="434"/>
      <c r="BX4" s="434"/>
      <c r="BY4" s="434"/>
      <c r="BZ4" s="434"/>
      <c r="CA4" s="434"/>
      <c r="CB4" s="434"/>
      <c r="CC4" s="435"/>
      <c r="CD4" s="570" t="s">
        <v>91</v>
      </c>
      <c r="CE4" s="571"/>
      <c r="CF4" s="571"/>
      <c r="CG4" s="571"/>
      <c r="CH4" s="571"/>
      <c r="CI4" s="571"/>
      <c r="CJ4" s="571"/>
      <c r="CK4" s="571"/>
      <c r="CL4" s="571"/>
      <c r="CM4" s="571"/>
      <c r="CN4" s="571"/>
      <c r="CO4" s="571"/>
      <c r="CP4" s="571"/>
      <c r="CQ4" s="571"/>
      <c r="CR4" s="571"/>
      <c r="CS4" s="572"/>
      <c r="CT4" s="573">
        <v>10.1</v>
      </c>
      <c r="CU4" s="574"/>
      <c r="CV4" s="574"/>
      <c r="CW4" s="574"/>
      <c r="CX4" s="574"/>
      <c r="CY4" s="574"/>
      <c r="CZ4" s="574"/>
      <c r="DA4" s="575"/>
      <c r="DB4" s="573">
        <v>8.1</v>
      </c>
      <c r="DC4" s="574"/>
      <c r="DD4" s="574"/>
      <c r="DE4" s="574"/>
      <c r="DF4" s="574"/>
      <c r="DG4" s="574"/>
      <c r="DH4" s="574"/>
      <c r="DI4" s="575"/>
    </row>
    <row r="5" spans="1:119" ht="18.75" customHeight="1" x14ac:dyDescent="0.15">
      <c r="A5" s="172"/>
      <c r="B5" s="580"/>
      <c r="C5" s="394"/>
      <c r="D5" s="394"/>
      <c r="E5" s="581"/>
      <c r="F5" s="581"/>
      <c r="G5" s="581"/>
      <c r="H5" s="581"/>
      <c r="I5" s="581"/>
      <c r="J5" s="581"/>
      <c r="K5" s="581"/>
      <c r="L5" s="581"/>
      <c r="M5" s="581"/>
      <c r="N5" s="581"/>
      <c r="O5" s="581"/>
      <c r="P5" s="581"/>
      <c r="Q5" s="581"/>
      <c r="R5" s="392"/>
      <c r="S5" s="392"/>
      <c r="T5" s="392"/>
      <c r="U5" s="392"/>
      <c r="V5" s="584"/>
      <c r="W5" s="495"/>
      <c r="X5" s="393"/>
      <c r="Y5" s="393"/>
      <c r="Z5" s="393"/>
      <c r="AA5" s="393"/>
      <c r="AB5" s="394"/>
      <c r="AC5" s="392"/>
      <c r="AD5" s="393"/>
      <c r="AE5" s="393"/>
      <c r="AF5" s="393"/>
      <c r="AG5" s="393"/>
      <c r="AH5" s="393"/>
      <c r="AI5" s="393"/>
      <c r="AJ5" s="393"/>
      <c r="AK5" s="393"/>
      <c r="AL5" s="585"/>
      <c r="AM5" s="461" t="s">
        <v>92</v>
      </c>
      <c r="AN5" s="361"/>
      <c r="AO5" s="361"/>
      <c r="AP5" s="361"/>
      <c r="AQ5" s="361"/>
      <c r="AR5" s="361"/>
      <c r="AS5" s="361"/>
      <c r="AT5" s="362"/>
      <c r="AU5" s="462" t="s">
        <v>93</v>
      </c>
      <c r="AV5" s="463"/>
      <c r="AW5" s="463"/>
      <c r="AX5" s="463"/>
      <c r="AY5" s="418" t="s">
        <v>94</v>
      </c>
      <c r="AZ5" s="419"/>
      <c r="BA5" s="419"/>
      <c r="BB5" s="419"/>
      <c r="BC5" s="419"/>
      <c r="BD5" s="419"/>
      <c r="BE5" s="419"/>
      <c r="BF5" s="419"/>
      <c r="BG5" s="419"/>
      <c r="BH5" s="419"/>
      <c r="BI5" s="419"/>
      <c r="BJ5" s="419"/>
      <c r="BK5" s="419"/>
      <c r="BL5" s="419"/>
      <c r="BM5" s="420"/>
      <c r="BN5" s="404">
        <v>14965042</v>
      </c>
      <c r="BO5" s="405"/>
      <c r="BP5" s="405"/>
      <c r="BQ5" s="405"/>
      <c r="BR5" s="405"/>
      <c r="BS5" s="405"/>
      <c r="BT5" s="405"/>
      <c r="BU5" s="406"/>
      <c r="BV5" s="404">
        <v>16534780</v>
      </c>
      <c r="BW5" s="405"/>
      <c r="BX5" s="405"/>
      <c r="BY5" s="405"/>
      <c r="BZ5" s="405"/>
      <c r="CA5" s="405"/>
      <c r="CB5" s="405"/>
      <c r="CC5" s="406"/>
      <c r="CD5" s="444" t="s">
        <v>95</v>
      </c>
      <c r="CE5" s="364"/>
      <c r="CF5" s="364"/>
      <c r="CG5" s="364"/>
      <c r="CH5" s="364"/>
      <c r="CI5" s="364"/>
      <c r="CJ5" s="364"/>
      <c r="CK5" s="364"/>
      <c r="CL5" s="364"/>
      <c r="CM5" s="364"/>
      <c r="CN5" s="364"/>
      <c r="CO5" s="364"/>
      <c r="CP5" s="364"/>
      <c r="CQ5" s="364"/>
      <c r="CR5" s="364"/>
      <c r="CS5" s="445"/>
      <c r="CT5" s="401">
        <v>89.1</v>
      </c>
      <c r="CU5" s="402"/>
      <c r="CV5" s="402"/>
      <c r="CW5" s="402"/>
      <c r="CX5" s="402"/>
      <c r="CY5" s="402"/>
      <c r="CZ5" s="402"/>
      <c r="DA5" s="403"/>
      <c r="DB5" s="401">
        <v>91.8</v>
      </c>
      <c r="DC5" s="402"/>
      <c r="DD5" s="402"/>
      <c r="DE5" s="402"/>
      <c r="DF5" s="402"/>
      <c r="DG5" s="402"/>
      <c r="DH5" s="402"/>
      <c r="DI5" s="403"/>
    </row>
    <row r="6" spans="1:119" ht="18.75" customHeight="1" x14ac:dyDescent="0.15">
      <c r="A6" s="172"/>
      <c r="B6" s="550" t="s">
        <v>96</v>
      </c>
      <c r="C6" s="391"/>
      <c r="D6" s="391"/>
      <c r="E6" s="551"/>
      <c r="F6" s="551"/>
      <c r="G6" s="551"/>
      <c r="H6" s="551"/>
      <c r="I6" s="551"/>
      <c r="J6" s="551"/>
      <c r="K6" s="551"/>
      <c r="L6" s="551" t="s">
        <v>97</v>
      </c>
      <c r="M6" s="551"/>
      <c r="N6" s="551"/>
      <c r="O6" s="551"/>
      <c r="P6" s="551"/>
      <c r="Q6" s="551"/>
      <c r="R6" s="389"/>
      <c r="S6" s="389"/>
      <c r="T6" s="389"/>
      <c r="U6" s="389"/>
      <c r="V6" s="557"/>
      <c r="W6" s="494" t="s">
        <v>98</v>
      </c>
      <c r="X6" s="390"/>
      <c r="Y6" s="390"/>
      <c r="Z6" s="390"/>
      <c r="AA6" s="390"/>
      <c r="AB6" s="391"/>
      <c r="AC6" s="562" t="s">
        <v>99</v>
      </c>
      <c r="AD6" s="563"/>
      <c r="AE6" s="563"/>
      <c r="AF6" s="563"/>
      <c r="AG6" s="563"/>
      <c r="AH6" s="563"/>
      <c r="AI6" s="563"/>
      <c r="AJ6" s="563"/>
      <c r="AK6" s="563"/>
      <c r="AL6" s="564"/>
      <c r="AM6" s="461" t="s">
        <v>100</v>
      </c>
      <c r="AN6" s="361"/>
      <c r="AO6" s="361"/>
      <c r="AP6" s="361"/>
      <c r="AQ6" s="361"/>
      <c r="AR6" s="361"/>
      <c r="AS6" s="361"/>
      <c r="AT6" s="362"/>
      <c r="AU6" s="462" t="s">
        <v>93</v>
      </c>
      <c r="AV6" s="463"/>
      <c r="AW6" s="463"/>
      <c r="AX6" s="463"/>
      <c r="AY6" s="418" t="s">
        <v>101</v>
      </c>
      <c r="AZ6" s="419"/>
      <c r="BA6" s="419"/>
      <c r="BB6" s="419"/>
      <c r="BC6" s="419"/>
      <c r="BD6" s="419"/>
      <c r="BE6" s="419"/>
      <c r="BF6" s="419"/>
      <c r="BG6" s="419"/>
      <c r="BH6" s="419"/>
      <c r="BI6" s="419"/>
      <c r="BJ6" s="419"/>
      <c r="BK6" s="419"/>
      <c r="BL6" s="419"/>
      <c r="BM6" s="420"/>
      <c r="BN6" s="404">
        <v>880683</v>
      </c>
      <c r="BO6" s="405"/>
      <c r="BP6" s="405"/>
      <c r="BQ6" s="405"/>
      <c r="BR6" s="405"/>
      <c r="BS6" s="405"/>
      <c r="BT6" s="405"/>
      <c r="BU6" s="406"/>
      <c r="BV6" s="404">
        <v>842561</v>
      </c>
      <c r="BW6" s="405"/>
      <c r="BX6" s="405"/>
      <c r="BY6" s="405"/>
      <c r="BZ6" s="405"/>
      <c r="CA6" s="405"/>
      <c r="CB6" s="405"/>
      <c r="CC6" s="406"/>
      <c r="CD6" s="444" t="s">
        <v>102</v>
      </c>
      <c r="CE6" s="364"/>
      <c r="CF6" s="364"/>
      <c r="CG6" s="364"/>
      <c r="CH6" s="364"/>
      <c r="CI6" s="364"/>
      <c r="CJ6" s="364"/>
      <c r="CK6" s="364"/>
      <c r="CL6" s="364"/>
      <c r="CM6" s="364"/>
      <c r="CN6" s="364"/>
      <c r="CO6" s="364"/>
      <c r="CP6" s="364"/>
      <c r="CQ6" s="364"/>
      <c r="CR6" s="364"/>
      <c r="CS6" s="445"/>
      <c r="CT6" s="547">
        <v>93</v>
      </c>
      <c r="CU6" s="548"/>
      <c r="CV6" s="548"/>
      <c r="CW6" s="548"/>
      <c r="CX6" s="548"/>
      <c r="CY6" s="548"/>
      <c r="CZ6" s="548"/>
      <c r="DA6" s="549"/>
      <c r="DB6" s="547">
        <v>95</v>
      </c>
      <c r="DC6" s="548"/>
      <c r="DD6" s="548"/>
      <c r="DE6" s="548"/>
      <c r="DF6" s="548"/>
      <c r="DG6" s="548"/>
      <c r="DH6" s="548"/>
      <c r="DI6" s="549"/>
    </row>
    <row r="7" spans="1:119" ht="18.75" customHeight="1" x14ac:dyDescent="0.15">
      <c r="A7" s="172"/>
      <c r="B7" s="552"/>
      <c r="C7" s="553"/>
      <c r="D7" s="553"/>
      <c r="E7" s="554"/>
      <c r="F7" s="554"/>
      <c r="G7" s="554"/>
      <c r="H7" s="554"/>
      <c r="I7" s="554"/>
      <c r="J7" s="554"/>
      <c r="K7" s="554"/>
      <c r="L7" s="554"/>
      <c r="M7" s="554"/>
      <c r="N7" s="554"/>
      <c r="O7" s="554"/>
      <c r="P7" s="554"/>
      <c r="Q7" s="554"/>
      <c r="R7" s="558"/>
      <c r="S7" s="558"/>
      <c r="T7" s="558"/>
      <c r="U7" s="558"/>
      <c r="V7" s="559"/>
      <c r="W7" s="545"/>
      <c r="X7" s="355"/>
      <c r="Y7" s="355"/>
      <c r="Z7" s="355"/>
      <c r="AA7" s="355"/>
      <c r="AB7" s="553"/>
      <c r="AC7" s="565"/>
      <c r="AD7" s="356"/>
      <c r="AE7" s="356"/>
      <c r="AF7" s="356"/>
      <c r="AG7" s="356"/>
      <c r="AH7" s="356"/>
      <c r="AI7" s="356"/>
      <c r="AJ7" s="356"/>
      <c r="AK7" s="356"/>
      <c r="AL7" s="566"/>
      <c r="AM7" s="461" t="s">
        <v>103</v>
      </c>
      <c r="AN7" s="361"/>
      <c r="AO7" s="361"/>
      <c r="AP7" s="361"/>
      <c r="AQ7" s="361"/>
      <c r="AR7" s="361"/>
      <c r="AS7" s="361"/>
      <c r="AT7" s="362"/>
      <c r="AU7" s="462" t="s">
        <v>104</v>
      </c>
      <c r="AV7" s="463"/>
      <c r="AW7" s="463"/>
      <c r="AX7" s="463"/>
      <c r="AY7" s="418" t="s">
        <v>105</v>
      </c>
      <c r="AZ7" s="419"/>
      <c r="BA7" s="419"/>
      <c r="BB7" s="419"/>
      <c r="BC7" s="419"/>
      <c r="BD7" s="419"/>
      <c r="BE7" s="419"/>
      <c r="BF7" s="419"/>
      <c r="BG7" s="419"/>
      <c r="BH7" s="419"/>
      <c r="BI7" s="419"/>
      <c r="BJ7" s="419"/>
      <c r="BK7" s="419"/>
      <c r="BL7" s="419"/>
      <c r="BM7" s="420"/>
      <c r="BN7" s="404">
        <v>184466</v>
      </c>
      <c r="BO7" s="405"/>
      <c r="BP7" s="405"/>
      <c r="BQ7" s="405"/>
      <c r="BR7" s="405"/>
      <c r="BS7" s="405"/>
      <c r="BT7" s="405"/>
      <c r="BU7" s="406"/>
      <c r="BV7" s="404">
        <v>309069</v>
      </c>
      <c r="BW7" s="405"/>
      <c r="BX7" s="405"/>
      <c r="BY7" s="405"/>
      <c r="BZ7" s="405"/>
      <c r="CA7" s="405"/>
      <c r="CB7" s="405"/>
      <c r="CC7" s="406"/>
      <c r="CD7" s="444" t="s">
        <v>106</v>
      </c>
      <c r="CE7" s="364"/>
      <c r="CF7" s="364"/>
      <c r="CG7" s="364"/>
      <c r="CH7" s="364"/>
      <c r="CI7" s="364"/>
      <c r="CJ7" s="364"/>
      <c r="CK7" s="364"/>
      <c r="CL7" s="364"/>
      <c r="CM7" s="364"/>
      <c r="CN7" s="364"/>
      <c r="CO7" s="364"/>
      <c r="CP7" s="364"/>
      <c r="CQ7" s="364"/>
      <c r="CR7" s="364"/>
      <c r="CS7" s="445"/>
      <c r="CT7" s="404">
        <v>6879029</v>
      </c>
      <c r="CU7" s="405"/>
      <c r="CV7" s="405"/>
      <c r="CW7" s="405"/>
      <c r="CX7" s="405"/>
      <c r="CY7" s="405"/>
      <c r="CZ7" s="405"/>
      <c r="DA7" s="406"/>
      <c r="DB7" s="404">
        <v>6547938</v>
      </c>
      <c r="DC7" s="405"/>
      <c r="DD7" s="405"/>
      <c r="DE7" s="405"/>
      <c r="DF7" s="405"/>
      <c r="DG7" s="405"/>
      <c r="DH7" s="405"/>
      <c r="DI7" s="406"/>
    </row>
    <row r="8" spans="1:119" ht="18.75" customHeight="1" thickBot="1" x14ac:dyDescent="0.2">
      <c r="A8" s="172"/>
      <c r="B8" s="555"/>
      <c r="C8" s="500"/>
      <c r="D8" s="500"/>
      <c r="E8" s="556"/>
      <c r="F8" s="556"/>
      <c r="G8" s="556"/>
      <c r="H8" s="556"/>
      <c r="I8" s="556"/>
      <c r="J8" s="556"/>
      <c r="K8" s="556"/>
      <c r="L8" s="556"/>
      <c r="M8" s="556"/>
      <c r="N8" s="556"/>
      <c r="O8" s="556"/>
      <c r="P8" s="556"/>
      <c r="Q8" s="556"/>
      <c r="R8" s="560"/>
      <c r="S8" s="560"/>
      <c r="T8" s="560"/>
      <c r="U8" s="560"/>
      <c r="V8" s="561"/>
      <c r="W8" s="475"/>
      <c r="X8" s="476"/>
      <c r="Y8" s="476"/>
      <c r="Z8" s="476"/>
      <c r="AA8" s="476"/>
      <c r="AB8" s="500"/>
      <c r="AC8" s="567"/>
      <c r="AD8" s="568"/>
      <c r="AE8" s="568"/>
      <c r="AF8" s="568"/>
      <c r="AG8" s="568"/>
      <c r="AH8" s="568"/>
      <c r="AI8" s="568"/>
      <c r="AJ8" s="568"/>
      <c r="AK8" s="568"/>
      <c r="AL8" s="569"/>
      <c r="AM8" s="461" t="s">
        <v>107</v>
      </c>
      <c r="AN8" s="361"/>
      <c r="AO8" s="361"/>
      <c r="AP8" s="361"/>
      <c r="AQ8" s="361"/>
      <c r="AR8" s="361"/>
      <c r="AS8" s="361"/>
      <c r="AT8" s="362"/>
      <c r="AU8" s="462" t="s">
        <v>108</v>
      </c>
      <c r="AV8" s="463"/>
      <c r="AW8" s="463"/>
      <c r="AX8" s="463"/>
      <c r="AY8" s="418" t="s">
        <v>109</v>
      </c>
      <c r="AZ8" s="419"/>
      <c r="BA8" s="419"/>
      <c r="BB8" s="419"/>
      <c r="BC8" s="419"/>
      <c r="BD8" s="419"/>
      <c r="BE8" s="419"/>
      <c r="BF8" s="419"/>
      <c r="BG8" s="419"/>
      <c r="BH8" s="419"/>
      <c r="BI8" s="419"/>
      <c r="BJ8" s="419"/>
      <c r="BK8" s="419"/>
      <c r="BL8" s="419"/>
      <c r="BM8" s="420"/>
      <c r="BN8" s="404">
        <v>696217</v>
      </c>
      <c r="BO8" s="405"/>
      <c r="BP8" s="405"/>
      <c r="BQ8" s="405"/>
      <c r="BR8" s="405"/>
      <c r="BS8" s="405"/>
      <c r="BT8" s="405"/>
      <c r="BU8" s="406"/>
      <c r="BV8" s="404">
        <v>533492</v>
      </c>
      <c r="BW8" s="405"/>
      <c r="BX8" s="405"/>
      <c r="BY8" s="405"/>
      <c r="BZ8" s="405"/>
      <c r="CA8" s="405"/>
      <c r="CB8" s="405"/>
      <c r="CC8" s="406"/>
      <c r="CD8" s="444" t="s">
        <v>110</v>
      </c>
      <c r="CE8" s="364"/>
      <c r="CF8" s="364"/>
      <c r="CG8" s="364"/>
      <c r="CH8" s="364"/>
      <c r="CI8" s="364"/>
      <c r="CJ8" s="364"/>
      <c r="CK8" s="364"/>
      <c r="CL8" s="364"/>
      <c r="CM8" s="364"/>
      <c r="CN8" s="364"/>
      <c r="CO8" s="364"/>
      <c r="CP8" s="364"/>
      <c r="CQ8" s="364"/>
      <c r="CR8" s="364"/>
      <c r="CS8" s="445"/>
      <c r="CT8" s="507">
        <v>0.35</v>
      </c>
      <c r="CU8" s="508"/>
      <c r="CV8" s="508"/>
      <c r="CW8" s="508"/>
      <c r="CX8" s="508"/>
      <c r="CY8" s="508"/>
      <c r="CZ8" s="508"/>
      <c r="DA8" s="509"/>
      <c r="DB8" s="507">
        <v>0.36</v>
      </c>
      <c r="DC8" s="508"/>
      <c r="DD8" s="508"/>
      <c r="DE8" s="508"/>
      <c r="DF8" s="508"/>
      <c r="DG8" s="508"/>
      <c r="DH8" s="508"/>
      <c r="DI8" s="509"/>
    </row>
    <row r="9" spans="1:119" ht="18.75" customHeight="1" thickBot="1" x14ac:dyDescent="0.2">
      <c r="A9" s="172"/>
      <c r="B9" s="536" t="s">
        <v>111</v>
      </c>
      <c r="C9" s="537"/>
      <c r="D9" s="537"/>
      <c r="E9" s="537"/>
      <c r="F9" s="537"/>
      <c r="G9" s="537"/>
      <c r="H9" s="537"/>
      <c r="I9" s="537"/>
      <c r="J9" s="537"/>
      <c r="K9" s="455"/>
      <c r="L9" s="538" t="s">
        <v>112</v>
      </c>
      <c r="M9" s="539"/>
      <c r="N9" s="539"/>
      <c r="O9" s="539"/>
      <c r="P9" s="539"/>
      <c r="Q9" s="540"/>
      <c r="R9" s="541">
        <v>17638</v>
      </c>
      <c r="S9" s="542"/>
      <c r="T9" s="542"/>
      <c r="U9" s="542"/>
      <c r="V9" s="543"/>
      <c r="W9" s="473" t="s">
        <v>113</v>
      </c>
      <c r="X9" s="474"/>
      <c r="Y9" s="474"/>
      <c r="Z9" s="474"/>
      <c r="AA9" s="474"/>
      <c r="AB9" s="474"/>
      <c r="AC9" s="474"/>
      <c r="AD9" s="474"/>
      <c r="AE9" s="474"/>
      <c r="AF9" s="474"/>
      <c r="AG9" s="474"/>
      <c r="AH9" s="474"/>
      <c r="AI9" s="474"/>
      <c r="AJ9" s="474"/>
      <c r="AK9" s="474"/>
      <c r="AL9" s="544"/>
      <c r="AM9" s="461" t="s">
        <v>114</v>
      </c>
      <c r="AN9" s="361"/>
      <c r="AO9" s="361"/>
      <c r="AP9" s="361"/>
      <c r="AQ9" s="361"/>
      <c r="AR9" s="361"/>
      <c r="AS9" s="361"/>
      <c r="AT9" s="362"/>
      <c r="AU9" s="462" t="s">
        <v>104</v>
      </c>
      <c r="AV9" s="463"/>
      <c r="AW9" s="463"/>
      <c r="AX9" s="463"/>
      <c r="AY9" s="418" t="s">
        <v>115</v>
      </c>
      <c r="AZ9" s="419"/>
      <c r="BA9" s="419"/>
      <c r="BB9" s="419"/>
      <c r="BC9" s="419"/>
      <c r="BD9" s="419"/>
      <c r="BE9" s="419"/>
      <c r="BF9" s="419"/>
      <c r="BG9" s="419"/>
      <c r="BH9" s="419"/>
      <c r="BI9" s="419"/>
      <c r="BJ9" s="419"/>
      <c r="BK9" s="419"/>
      <c r="BL9" s="419"/>
      <c r="BM9" s="420"/>
      <c r="BN9" s="404">
        <v>162725</v>
      </c>
      <c r="BO9" s="405"/>
      <c r="BP9" s="405"/>
      <c r="BQ9" s="405"/>
      <c r="BR9" s="405"/>
      <c r="BS9" s="405"/>
      <c r="BT9" s="405"/>
      <c r="BU9" s="406"/>
      <c r="BV9" s="404">
        <v>37188</v>
      </c>
      <c r="BW9" s="405"/>
      <c r="BX9" s="405"/>
      <c r="BY9" s="405"/>
      <c r="BZ9" s="405"/>
      <c r="CA9" s="405"/>
      <c r="CB9" s="405"/>
      <c r="CC9" s="406"/>
      <c r="CD9" s="444" t="s">
        <v>116</v>
      </c>
      <c r="CE9" s="364"/>
      <c r="CF9" s="364"/>
      <c r="CG9" s="364"/>
      <c r="CH9" s="364"/>
      <c r="CI9" s="364"/>
      <c r="CJ9" s="364"/>
      <c r="CK9" s="364"/>
      <c r="CL9" s="364"/>
      <c r="CM9" s="364"/>
      <c r="CN9" s="364"/>
      <c r="CO9" s="364"/>
      <c r="CP9" s="364"/>
      <c r="CQ9" s="364"/>
      <c r="CR9" s="364"/>
      <c r="CS9" s="445"/>
      <c r="CT9" s="401">
        <v>8.1999999999999993</v>
      </c>
      <c r="CU9" s="402"/>
      <c r="CV9" s="402"/>
      <c r="CW9" s="402"/>
      <c r="CX9" s="402"/>
      <c r="CY9" s="402"/>
      <c r="CZ9" s="402"/>
      <c r="DA9" s="403"/>
      <c r="DB9" s="401">
        <v>7.8</v>
      </c>
      <c r="DC9" s="402"/>
      <c r="DD9" s="402"/>
      <c r="DE9" s="402"/>
      <c r="DF9" s="402"/>
      <c r="DG9" s="402"/>
      <c r="DH9" s="402"/>
      <c r="DI9" s="403"/>
    </row>
    <row r="10" spans="1:119" ht="18.75" customHeight="1" thickBot="1" x14ac:dyDescent="0.2">
      <c r="A10" s="172"/>
      <c r="B10" s="536"/>
      <c r="C10" s="537"/>
      <c r="D10" s="537"/>
      <c r="E10" s="537"/>
      <c r="F10" s="537"/>
      <c r="G10" s="537"/>
      <c r="H10" s="537"/>
      <c r="I10" s="537"/>
      <c r="J10" s="537"/>
      <c r="K10" s="455"/>
      <c r="L10" s="360" t="s">
        <v>117</v>
      </c>
      <c r="M10" s="361"/>
      <c r="N10" s="361"/>
      <c r="O10" s="361"/>
      <c r="P10" s="361"/>
      <c r="Q10" s="362"/>
      <c r="R10" s="357">
        <v>19538</v>
      </c>
      <c r="S10" s="358"/>
      <c r="T10" s="358"/>
      <c r="U10" s="358"/>
      <c r="V10" s="417"/>
      <c r="W10" s="545"/>
      <c r="X10" s="355"/>
      <c r="Y10" s="355"/>
      <c r="Z10" s="355"/>
      <c r="AA10" s="355"/>
      <c r="AB10" s="355"/>
      <c r="AC10" s="355"/>
      <c r="AD10" s="355"/>
      <c r="AE10" s="355"/>
      <c r="AF10" s="355"/>
      <c r="AG10" s="355"/>
      <c r="AH10" s="355"/>
      <c r="AI10" s="355"/>
      <c r="AJ10" s="355"/>
      <c r="AK10" s="355"/>
      <c r="AL10" s="546"/>
      <c r="AM10" s="461" t="s">
        <v>118</v>
      </c>
      <c r="AN10" s="361"/>
      <c r="AO10" s="361"/>
      <c r="AP10" s="361"/>
      <c r="AQ10" s="361"/>
      <c r="AR10" s="361"/>
      <c r="AS10" s="361"/>
      <c r="AT10" s="362"/>
      <c r="AU10" s="462" t="s">
        <v>119</v>
      </c>
      <c r="AV10" s="463"/>
      <c r="AW10" s="463"/>
      <c r="AX10" s="463"/>
      <c r="AY10" s="418" t="s">
        <v>120</v>
      </c>
      <c r="AZ10" s="419"/>
      <c r="BA10" s="419"/>
      <c r="BB10" s="419"/>
      <c r="BC10" s="419"/>
      <c r="BD10" s="419"/>
      <c r="BE10" s="419"/>
      <c r="BF10" s="419"/>
      <c r="BG10" s="419"/>
      <c r="BH10" s="419"/>
      <c r="BI10" s="419"/>
      <c r="BJ10" s="419"/>
      <c r="BK10" s="419"/>
      <c r="BL10" s="419"/>
      <c r="BM10" s="420"/>
      <c r="BN10" s="404">
        <v>266787</v>
      </c>
      <c r="BO10" s="405"/>
      <c r="BP10" s="405"/>
      <c r="BQ10" s="405"/>
      <c r="BR10" s="405"/>
      <c r="BS10" s="405"/>
      <c r="BT10" s="405"/>
      <c r="BU10" s="406"/>
      <c r="BV10" s="404">
        <v>248240</v>
      </c>
      <c r="BW10" s="405"/>
      <c r="BX10" s="405"/>
      <c r="BY10" s="405"/>
      <c r="BZ10" s="405"/>
      <c r="CA10" s="405"/>
      <c r="CB10" s="405"/>
      <c r="CC10" s="406"/>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6"/>
      <c r="C11" s="537"/>
      <c r="D11" s="537"/>
      <c r="E11" s="537"/>
      <c r="F11" s="537"/>
      <c r="G11" s="537"/>
      <c r="H11" s="537"/>
      <c r="I11" s="537"/>
      <c r="J11" s="537"/>
      <c r="K11" s="455"/>
      <c r="L11" s="365" t="s">
        <v>122</v>
      </c>
      <c r="M11" s="366"/>
      <c r="N11" s="366"/>
      <c r="O11" s="366"/>
      <c r="P11" s="366"/>
      <c r="Q11" s="367"/>
      <c r="R11" s="533" t="s">
        <v>123</v>
      </c>
      <c r="S11" s="534"/>
      <c r="T11" s="534"/>
      <c r="U11" s="534"/>
      <c r="V11" s="535"/>
      <c r="W11" s="545"/>
      <c r="X11" s="355"/>
      <c r="Y11" s="355"/>
      <c r="Z11" s="355"/>
      <c r="AA11" s="355"/>
      <c r="AB11" s="355"/>
      <c r="AC11" s="355"/>
      <c r="AD11" s="355"/>
      <c r="AE11" s="355"/>
      <c r="AF11" s="355"/>
      <c r="AG11" s="355"/>
      <c r="AH11" s="355"/>
      <c r="AI11" s="355"/>
      <c r="AJ11" s="355"/>
      <c r="AK11" s="355"/>
      <c r="AL11" s="546"/>
      <c r="AM11" s="461" t="s">
        <v>124</v>
      </c>
      <c r="AN11" s="361"/>
      <c r="AO11" s="361"/>
      <c r="AP11" s="361"/>
      <c r="AQ11" s="361"/>
      <c r="AR11" s="361"/>
      <c r="AS11" s="361"/>
      <c r="AT11" s="362"/>
      <c r="AU11" s="462" t="s">
        <v>125</v>
      </c>
      <c r="AV11" s="463"/>
      <c r="AW11" s="463"/>
      <c r="AX11" s="463"/>
      <c r="AY11" s="418" t="s">
        <v>126</v>
      </c>
      <c r="AZ11" s="419"/>
      <c r="BA11" s="419"/>
      <c r="BB11" s="419"/>
      <c r="BC11" s="419"/>
      <c r="BD11" s="419"/>
      <c r="BE11" s="419"/>
      <c r="BF11" s="419"/>
      <c r="BG11" s="419"/>
      <c r="BH11" s="419"/>
      <c r="BI11" s="419"/>
      <c r="BJ11" s="419"/>
      <c r="BK11" s="419"/>
      <c r="BL11" s="419"/>
      <c r="BM11" s="420"/>
      <c r="BN11" s="404">
        <v>0</v>
      </c>
      <c r="BO11" s="405"/>
      <c r="BP11" s="405"/>
      <c r="BQ11" s="405"/>
      <c r="BR11" s="405"/>
      <c r="BS11" s="405"/>
      <c r="BT11" s="405"/>
      <c r="BU11" s="406"/>
      <c r="BV11" s="404">
        <v>0</v>
      </c>
      <c r="BW11" s="405"/>
      <c r="BX11" s="405"/>
      <c r="BY11" s="405"/>
      <c r="BZ11" s="405"/>
      <c r="CA11" s="405"/>
      <c r="CB11" s="405"/>
      <c r="CC11" s="406"/>
      <c r="CD11" s="444" t="s">
        <v>127</v>
      </c>
      <c r="CE11" s="364"/>
      <c r="CF11" s="364"/>
      <c r="CG11" s="364"/>
      <c r="CH11" s="364"/>
      <c r="CI11" s="364"/>
      <c r="CJ11" s="364"/>
      <c r="CK11" s="364"/>
      <c r="CL11" s="364"/>
      <c r="CM11" s="364"/>
      <c r="CN11" s="364"/>
      <c r="CO11" s="364"/>
      <c r="CP11" s="364"/>
      <c r="CQ11" s="364"/>
      <c r="CR11" s="364"/>
      <c r="CS11" s="445"/>
      <c r="CT11" s="507" t="s">
        <v>128</v>
      </c>
      <c r="CU11" s="508"/>
      <c r="CV11" s="508"/>
      <c r="CW11" s="508"/>
      <c r="CX11" s="508"/>
      <c r="CY11" s="508"/>
      <c r="CZ11" s="508"/>
      <c r="DA11" s="509"/>
      <c r="DB11" s="507" t="s">
        <v>128</v>
      </c>
      <c r="DC11" s="508"/>
      <c r="DD11" s="508"/>
      <c r="DE11" s="508"/>
      <c r="DF11" s="508"/>
      <c r="DG11" s="508"/>
      <c r="DH11" s="508"/>
      <c r="DI11" s="509"/>
    </row>
    <row r="12" spans="1:119" ht="18.75" customHeight="1" x14ac:dyDescent="0.15">
      <c r="A12" s="172"/>
      <c r="B12" s="510" t="s">
        <v>129</v>
      </c>
      <c r="C12" s="511"/>
      <c r="D12" s="511"/>
      <c r="E12" s="511"/>
      <c r="F12" s="511"/>
      <c r="G12" s="511"/>
      <c r="H12" s="511"/>
      <c r="I12" s="511"/>
      <c r="J12" s="511"/>
      <c r="K12" s="512"/>
      <c r="L12" s="519" t="s">
        <v>130</v>
      </c>
      <c r="M12" s="520"/>
      <c r="N12" s="520"/>
      <c r="O12" s="520"/>
      <c r="P12" s="520"/>
      <c r="Q12" s="521"/>
      <c r="R12" s="522">
        <v>18267</v>
      </c>
      <c r="S12" s="523"/>
      <c r="T12" s="523"/>
      <c r="U12" s="523"/>
      <c r="V12" s="524"/>
      <c r="W12" s="525" t="s">
        <v>1</v>
      </c>
      <c r="X12" s="463"/>
      <c r="Y12" s="463"/>
      <c r="Z12" s="463"/>
      <c r="AA12" s="463"/>
      <c r="AB12" s="526"/>
      <c r="AC12" s="527" t="s">
        <v>131</v>
      </c>
      <c r="AD12" s="528"/>
      <c r="AE12" s="528"/>
      <c r="AF12" s="528"/>
      <c r="AG12" s="529"/>
      <c r="AH12" s="527" t="s">
        <v>132</v>
      </c>
      <c r="AI12" s="528"/>
      <c r="AJ12" s="528"/>
      <c r="AK12" s="528"/>
      <c r="AL12" s="530"/>
      <c r="AM12" s="461" t="s">
        <v>133</v>
      </c>
      <c r="AN12" s="361"/>
      <c r="AO12" s="361"/>
      <c r="AP12" s="361"/>
      <c r="AQ12" s="361"/>
      <c r="AR12" s="361"/>
      <c r="AS12" s="361"/>
      <c r="AT12" s="362"/>
      <c r="AU12" s="462" t="s">
        <v>134</v>
      </c>
      <c r="AV12" s="463"/>
      <c r="AW12" s="463"/>
      <c r="AX12" s="463"/>
      <c r="AY12" s="418" t="s">
        <v>135</v>
      </c>
      <c r="AZ12" s="419"/>
      <c r="BA12" s="419"/>
      <c r="BB12" s="419"/>
      <c r="BC12" s="419"/>
      <c r="BD12" s="419"/>
      <c r="BE12" s="419"/>
      <c r="BF12" s="419"/>
      <c r="BG12" s="419"/>
      <c r="BH12" s="419"/>
      <c r="BI12" s="419"/>
      <c r="BJ12" s="419"/>
      <c r="BK12" s="419"/>
      <c r="BL12" s="419"/>
      <c r="BM12" s="420"/>
      <c r="BN12" s="404">
        <v>0</v>
      </c>
      <c r="BO12" s="405"/>
      <c r="BP12" s="405"/>
      <c r="BQ12" s="405"/>
      <c r="BR12" s="405"/>
      <c r="BS12" s="405"/>
      <c r="BT12" s="405"/>
      <c r="BU12" s="406"/>
      <c r="BV12" s="404">
        <v>550631</v>
      </c>
      <c r="BW12" s="405"/>
      <c r="BX12" s="405"/>
      <c r="BY12" s="405"/>
      <c r="BZ12" s="405"/>
      <c r="CA12" s="405"/>
      <c r="CB12" s="405"/>
      <c r="CC12" s="406"/>
      <c r="CD12" s="444" t="s">
        <v>136</v>
      </c>
      <c r="CE12" s="364"/>
      <c r="CF12" s="364"/>
      <c r="CG12" s="364"/>
      <c r="CH12" s="364"/>
      <c r="CI12" s="364"/>
      <c r="CJ12" s="364"/>
      <c r="CK12" s="364"/>
      <c r="CL12" s="364"/>
      <c r="CM12" s="364"/>
      <c r="CN12" s="364"/>
      <c r="CO12" s="364"/>
      <c r="CP12" s="364"/>
      <c r="CQ12" s="364"/>
      <c r="CR12" s="364"/>
      <c r="CS12" s="445"/>
      <c r="CT12" s="507" t="s">
        <v>128</v>
      </c>
      <c r="CU12" s="508"/>
      <c r="CV12" s="508"/>
      <c r="CW12" s="508"/>
      <c r="CX12" s="508"/>
      <c r="CY12" s="508"/>
      <c r="CZ12" s="508"/>
      <c r="DA12" s="509"/>
      <c r="DB12" s="507" t="s">
        <v>137</v>
      </c>
      <c r="DC12" s="508"/>
      <c r="DD12" s="508"/>
      <c r="DE12" s="508"/>
      <c r="DF12" s="508"/>
      <c r="DG12" s="508"/>
      <c r="DH12" s="508"/>
      <c r="DI12" s="509"/>
    </row>
    <row r="13" spans="1:119" ht="18.75" customHeight="1" x14ac:dyDescent="0.15">
      <c r="A13" s="172"/>
      <c r="B13" s="513"/>
      <c r="C13" s="514"/>
      <c r="D13" s="514"/>
      <c r="E13" s="514"/>
      <c r="F13" s="514"/>
      <c r="G13" s="514"/>
      <c r="H13" s="514"/>
      <c r="I13" s="514"/>
      <c r="J13" s="514"/>
      <c r="K13" s="515"/>
      <c r="L13" s="181"/>
      <c r="M13" s="488" t="s">
        <v>138</v>
      </c>
      <c r="N13" s="489"/>
      <c r="O13" s="489"/>
      <c r="P13" s="489"/>
      <c r="Q13" s="490"/>
      <c r="R13" s="491">
        <v>18086</v>
      </c>
      <c r="S13" s="492"/>
      <c r="T13" s="492"/>
      <c r="U13" s="492"/>
      <c r="V13" s="493"/>
      <c r="W13" s="494" t="s">
        <v>139</v>
      </c>
      <c r="X13" s="390"/>
      <c r="Y13" s="390"/>
      <c r="Z13" s="390"/>
      <c r="AA13" s="390"/>
      <c r="AB13" s="391"/>
      <c r="AC13" s="357">
        <v>1869</v>
      </c>
      <c r="AD13" s="358"/>
      <c r="AE13" s="358"/>
      <c r="AF13" s="358"/>
      <c r="AG13" s="359"/>
      <c r="AH13" s="357">
        <v>2172</v>
      </c>
      <c r="AI13" s="358"/>
      <c r="AJ13" s="358"/>
      <c r="AK13" s="358"/>
      <c r="AL13" s="417"/>
      <c r="AM13" s="461" t="s">
        <v>140</v>
      </c>
      <c r="AN13" s="361"/>
      <c r="AO13" s="361"/>
      <c r="AP13" s="361"/>
      <c r="AQ13" s="361"/>
      <c r="AR13" s="361"/>
      <c r="AS13" s="361"/>
      <c r="AT13" s="362"/>
      <c r="AU13" s="462" t="s">
        <v>134</v>
      </c>
      <c r="AV13" s="463"/>
      <c r="AW13" s="463"/>
      <c r="AX13" s="463"/>
      <c r="AY13" s="418" t="s">
        <v>141</v>
      </c>
      <c r="AZ13" s="419"/>
      <c r="BA13" s="419"/>
      <c r="BB13" s="419"/>
      <c r="BC13" s="419"/>
      <c r="BD13" s="419"/>
      <c r="BE13" s="419"/>
      <c r="BF13" s="419"/>
      <c r="BG13" s="419"/>
      <c r="BH13" s="419"/>
      <c r="BI13" s="419"/>
      <c r="BJ13" s="419"/>
      <c r="BK13" s="419"/>
      <c r="BL13" s="419"/>
      <c r="BM13" s="420"/>
      <c r="BN13" s="404">
        <v>429512</v>
      </c>
      <c r="BO13" s="405"/>
      <c r="BP13" s="405"/>
      <c r="BQ13" s="405"/>
      <c r="BR13" s="405"/>
      <c r="BS13" s="405"/>
      <c r="BT13" s="405"/>
      <c r="BU13" s="406"/>
      <c r="BV13" s="404">
        <v>-265203</v>
      </c>
      <c r="BW13" s="405"/>
      <c r="BX13" s="405"/>
      <c r="BY13" s="405"/>
      <c r="BZ13" s="405"/>
      <c r="CA13" s="405"/>
      <c r="CB13" s="405"/>
      <c r="CC13" s="406"/>
      <c r="CD13" s="444" t="s">
        <v>142</v>
      </c>
      <c r="CE13" s="364"/>
      <c r="CF13" s="364"/>
      <c r="CG13" s="364"/>
      <c r="CH13" s="364"/>
      <c r="CI13" s="364"/>
      <c r="CJ13" s="364"/>
      <c r="CK13" s="364"/>
      <c r="CL13" s="364"/>
      <c r="CM13" s="364"/>
      <c r="CN13" s="364"/>
      <c r="CO13" s="364"/>
      <c r="CP13" s="364"/>
      <c r="CQ13" s="364"/>
      <c r="CR13" s="364"/>
      <c r="CS13" s="445"/>
      <c r="CT13" s="401">
        <v>3.1</v>
      </c>
      <c r="CU13" s="402"/>
      <c r="CV13" s="402"/>
      <c r="CW13" s="402"/>
      <c r="CX13" s="402"/>
      <c r="CY13" s="402"/>
      <c r="CZ13" s="402"/>
      <c r="DA13" s="403"/>
      <c r="DB13" s="401">
        <v>2.7</v>
      </c>
      <c r="DC13" s="402"/>
      <c r="DD13" s="402"/>
      <c r="DE13" s="402"/>
      <c r="DF13" s="402"/>
      <c r="DG13" s="402"/>
      <c r="DH13" s="402"/>
      <c r="DI13" s="403"/>
    </row>
    <row r="14" spans="1:119" ht="18.75" customHeight="1" thickBot="1" x14ac:dyDescent="0.2">
      <c r="A14" s="172"/>
      <c r="B14" s="513"/>
      <c r="C14" s="514"/>
      <c r="D14" s="514"/>
      <c r="E14" s="514"/>
      <c r="F14" s="514"/>
      <c r="G14" s="514"/>
      <c r="H14" s="514"/>
      <c r="I14" s="514"/>
      <c r="J14" s="514"/>
      <c r="K14" s="515"/>
      <c r="L14" s="478" t="s">
        <v>143</v>
      </c>
      <c r="M14" s="531"/>
      <c r="N14" s="531"/>
      <c r="O14" s="531"/>
      <c r="P14" s="531"/>
      <c r="Q14" s="532"/>
      <c r="R14" s="491">
        <v>18815</v>
      </c>
      <c r="S14" s="492"/>
      <c r="T14" s="492"/>
      <c r="U14" s="492"/>
      <c r="V14" s="493"/>
      <c r="W14" s="495"/>
      <c r="X14" s="393"/>
      <c r="Y14" s="393"/>
      <c r="Z14" s="393"/>
      <c r="AA14" s="393"/>
      <c r="AB14" s="394"/>
      <c r="AC14" s="484">
        <v>22.1</v>
      </c>
      <c r="AD14" s="485"/>
      <c r="AE14" s="485"/>
      <c r="AF14" s="485"/>
      <c r="AG14" s="486"/>
      <c r="AH14" s="484">
        <v>23.6</v>
      </c>
      <c r="AI14" s="485"/>
      <c r="AJ14" s="485"/>
      <c r="AK14" s="485"/>
      <c r="AL14" s="487"/>
      <c r="AM14" s="461"/>
      <c r="AN14" s="361"/>
      <c r="AO14" s="361"/>
      <c r="AP14" s="361"/>
      <c r="AQ14" s="361"/>
      <c r="AR14" s="361"/>
      <c r="AS14" s="361"/>
      <c r="AT14" s="362"/>
      <c r="AU14" s="462"/>
      <c r="AV14" s="463"/>
      <c r="AW14" s="463"/>
      <c r="AX14" s="463"/>
      <c r="AY14" s="418"/>
      <c r="AZ14" s="419"/>
      <c r="BA14" s="419"/>
      <c r="BB14" s="419"/>
      <c r="BC14" s="419"/>
      <c r="BD14" s="419"/>
      <c r="BE14" s="419"/>
      <c r="BF14" s="419"/>
      <c r="BG14" s="419"/>
      <c r="BH14" s="419"/>
      <c r="BI14" s="419"/>
      <c r="BJ14" s="419"/>
      <c r="BK14" s="419"/>
      <c r="BL14" s="419"/>
      <c r="BM14" s="420"/>
      <c r="BN14" s="404"/>
      <c r="BO14" s="405"/>
      <c r="BP14" s="405"/>
      <c r="BQ14" s="405"/>
      <c r="BR14" s="405"/>
      <c r="BS14" s="405"/>
      <c r="BT14" s="405"/>
      <c r="BU14" s="406"/>
      <c r="BV14" s="404"/>
      <c r="BW14" s="405"/>
      <c r="BX14" s="405"/>
      <c r="BY14" s="405"/>
      <c r="BZ14" s="405"/>
      <c r="CA14" s="405"/>
      <c r="CB14" s="405"/>
      <c r="CC14" s="406"/>
      <c r="CD14" s="441" t="s">
        <v>144</v>
      </c>
      <c r="CE14" s="442"/>
      <c r="CF14" s="442"/>
      <c r="CG14" s="442"/>
      <c r="CH14" s="442"/>
      <c r="CI14" s="442"/>
      <c r="CJ14" s="442"/>
      <c r="CK14" s="442"/>
      <c r="CL14" s="442"/>
      <c r="CM14" s="442"/>
      <c r="CN14" s="442"/>
      <c r="CO14" s="442"/>
      <c r="CP14" s="442"/>
      <c r="CQ14" s="442"/>
      <c r="CR14" s="442"/>
      <c r="CS14" s="443"/>
      <c r="CT14" s="501" t="s">
        <v>145</v>
      </c>
      <c r="CU14" s="502"/>
      <c r="CV14" s="502"/>
      <c r="CW14" s="502"/>
      <c r="CX14" s="502"/>
      <c r="CY14" s="502"/>
      <c r="CZ14" s="502"/>
      <c r="DA14" s="503"/>
      <c r="DB14" s="501" t="s">
        <v>146</v>
      </c>
      <c r="DC14" s="502"/>
      <c r="DD14" s="502"/>
      <c r="DE14" s="502"/>
      <c r="DF14" s="502"/>
      <c r="DG14" s="502"/>
      <c r="DH14" s="502"/>
      <c r="DI14" s="503"/>
    </row>
    <row r="15" spans="1:119" ht="18.75" customHeight="1" x14ac:dyDescent="0.15">
      <c r="A15" s="172"/>
      <c r="B15" s="513"/>
      <c r="C15" s="514"/>
      <c r="D15" s="514"/>
      <c r="E15" s="514"/>
      <c r="F15" s="514"/>
      <c r="G15" s="514"/>
      <c r="H15" s="514"/>
      <c r="I15" s="514"/>
      <c r="J15" s="514"/>
      <c r="K15" s="515"/>
      <c r="L15" s="181"/>
      <c r="M15" s="488" t="s">
        <v>147</v>
      </c>
      <c r="N15" s="489"/>
      <c r="O15" s="489"/>
      <c r="P15" s="489"/>
      <c r="Q15" s="490"/>
      <c r="R15" s="491">
        <v>18547</v>
      </c>
      <c r="S15" s="492"/>
      <c r="T15" s="492"/>
      <c r="U15" s="492"/>
      <c r="V15" s="493"/>
      <c r="W15" s="494" t="s">
        <v>148</v>
      </c>
      <c r="X15" s="390"/>
      <c r="Y15" s="390"/>
      <c r="Z15" s="390"/>
      <c r="AA15" s="390"/>
      <c r="AB15" s="391"/>
      <c r="AC15" s="357">
        <v>1694</v>
      </c>
      <c r="AD15" s="358"/>
      <c r="AE15" s="358"/>
      <c r="AF15" s="358"/>
      <c r="AG15" s="359"/>
      <c r="AH15" s="357">
        <v>1877</v>
      </c>
      <c r="AI15" s="358"/>
      <c r="AJ15" s="358"/>
      <c r="AK15" s="358"/>
      <c r="AL15" s="417"/>
      <c r="AM15" s="461"/>
      <c r="AN15" s="361"/>
      <c r="AO15" s="361"/>
      <c r="AP15" s="361"/>
      <c r="AQ15" s="361"/>
      <c r="AR15" s="361"/>
      <c r="AS15" s="361"/>
      <c r="AT15" s="362"/>
      <c r="AU15" s="462"/>
      <c r="AV15" s="463"/>
      <c r="AW15" s="463"/>
      <c r="AX15" s="463"/>
      <c r="AY15" s="430" t="s">
        <v>149</v>
      </c>
      <c r="AZ15" s="431"/>
      <c r="BA15" s="431"/>
      <c r="BB15" s="431"/>
      <c r="BC15" s="431"/>
      <c r="BD15" s="431"/>
      <c r="BE15" s="431"/>
      <c r="BF15" s="431"/>
      <c r="BG15" s="431"/>
      <c r="BH15" s="431"/>
      <c r="BI15" s="431"/>
      <c r="BJ15" s="431"/>
      <c r="BK15" s="431"/>
      <c r="BL15" s="431"/>
      <c r="BM15" s="432"/>
      <c r="BN15" s="433">
        <v>2017634</v>
      </c>
      <c r="BO15" s="434"/>
      <c r="BP15" s="434"/>
      <c r="BQ15" s="434"/>
      <c r="BR15" s="434"/>
      <c r="BS15" s="434"/>
      <c r="BT15" s="434"/>
      <c r="BU15" s="435"/>
      <c r="BV15" s="433">
        <v>2107915</v>
      </c>
      <c r="BW15" s="434"/>
      <c r="BX15" s="434"/>
      <c r="BY15" s="434"/>
      <c r="BZ15" s="434"/>
      <c r="CA15" s="434"/>
      <c r="CB15" s="434"/>
      <c r="CC15" s="435"/>
      <c r="CD15" s="504" t="s">
        <v>150</v>
      </c>
      <c r="CE15" s="505"/>
      <c r="CF15" s="505"/>
      <c r="CG15" s="505"/>
      <c r="CH15" s="505"/>
      <c r="CI15" s="505"/>
      <c r="CJ15" s="505"/>
      <c r="CK15" s="505"/>
      <c r="CL15" s="505"/>
      <c r="CM15" s="505"/>
      <c r="CN15" s="505"/>
      <c r="CO15" s="505"/>
      <c r="CP15" s="505"/>
      <c r="CQ15" s="505"/>
      <c r="CR15" s="505"/>
      <c r="CS15" s="506"/>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3"/>
      <c r="C16" s="514"/>
      <c r="D16" s="514"/>
      <c r="E16" s="514"/>
      <c r="F16" s="514"/>
      <c r="G16" s="514"/>
      <c r="H16" s="514"/>
      <c r="I16" s="514"/>
      <c r="J16" s="514"/>
      <c r="K16" s="515"/>
      <c r="L16" s="478" t="s">
        <v>151</v>
      </c>
      <c r="M16" s="479"/>
      <c r="N16" s="479"/>
      <c r="O16" s="479"/>
      <c r="P16" s="479"/>
      <c r="Q16" s="480"/>
      <c r="R16" s="481" t="s">
        <v>152</v>
      </c>
      <c r="S16" s="482"/>
      <c r="T16" s="482"/>
      <c r="U16" s="482"/>
      <c r="V16" s="483"/>
      <c r="W16" s="495"/>
      <c r="X16" s="393"/>
      <c r="Y16" s="393"/>
      <c r="Z16" s="393"/>
      <c r="AA16" s="393"/>
      <c r="AB16" s="394"/>
      <c r="AC16" s="484">
        <v>20</v>
      </c>
      <c r="AD16" s="485"/>
      <c r="AE16" s="485"/>
      <c r="AF16" s="485"/>
      <c r="AG16" s="486"/>
      <c r="AH16" s="484">
        <v>20.399999999999999</v>
      </c>
      <c r="AI16" s="485"/>
      <c r="AJ16" s="485"/>
      <c r="AK16" s="485"/>
      <c r="AL16" s="487"/>
      <c r="AM16" s="461"/>
      <c r="AN16" s="361"/>
      <c r="AO16" s="361"/>
      <c r="AP16" s="361"/>
      <c r="AQ16" s="361"/>
      <c r="AR16" s="361"/>
      <c r="AS16" s="361"/>
      <c r="AT16" s="362"/>
      <c r="AU16" s="462"/>
      <c r="AV16" s="463"/>
      <c r="AW16" s="463"/>
      <c r="AX16" s="463"/>
      <c r="AY16" s="418" t="s">
        <v>153</v>
      </c>
      <c r="AZ16" s="419"/>
      <c r="BA16" s="419"/>
      <c r="BB16" s="419"/>
      <c r="BC16" s="419"/>
      <c r="BD16" s="419"/>
      <c r="BE16" s="419"/>
      <c r="BF16" s="419"/>
      <c r="BG16" s="419"/>
      <c r="BH16" s="419"/>
      <c r="BI16" s="419"/>
      <c r="BJ16" s="419"/>
      <c r="BK16" s="419"/>
      <c r="BL16" s="419"/>
      <c r="BM16" s="420"/>
      <c r="BN16" s="404">
        <v>6096342</v>
      </c>
      <c r="BO16" s="405"/>
      <c r="BP16" s="405"/>
      <c r="BQ16" s="405"/>
      <c r="BR16" s="405"/>
      <c r="BS16" s="405"/>
      <c r="BT16" s="405"/>
      <c r="BU16" s="406"/>
      <c r="BV16" s="404">
        <v>5804865</v>
      </c>
      <c r="BW16" s="405"/>
      <c r="BX16" s="405"/>
      <c r="BY16" s="405"/>
      <c r="BZ16" s="405"/>
      <c r="CA16" s="405"/>
      <c r="CB16" s="405"/>
      <c r="CC16" s="406"/>
      <c r="CD16" s="185"/>
      <c r="CE16" s="436"/>
      <c r="CF16" s="436"/>
      <c r="CG16" s="436"/>
      <c r="CH16" s="436"/>
      <c r="CI16" s="436"/>
      <c r="CJ16" s="436"/>
      <c r="CK16" s="436"/>
      <c r="CL16" s="436"/>
      <c r="CM16" s="436"/>
      <c r="CN16" s="436"/>
      <c r="CO16" s="436"/>
      <c r="CP16" s="436"/>
      <c r="CQ16" s="436"/>
      <c r="CR16" s="436"/>
      <c r="CS16" s="43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2"/>
      <c r="B17" s="516"/>
      <c r="C17" s="517"/>
      <c r="D17" s="517"/>
      <c r="E17" s="517"/>
      <c r="F17" s="517"/>
      <c r="G17" s="517"/>
      <c r="H17" s="517"/>
      <c r="I17" s="517"/>
      <c r="J17" s="517"/>
      <c r="K17" s="518"/>
      <c r="L17" s="186"/>
      <c r="M17" s="497" t="s">
        <v>154</v>
      </c>
      <c r="N17" s="498"/>
      <c r="O17" s="498"/>
      <c r="P17" s="498"/>
      <c r="Q17" s="499"/>
      <c r="R17" s="481" t="s">
        <v>155</v>
      </c>
      <c r="S17" s="482"/>
      <c r="T17" s="482"/>
      <c r="U17" s="482"/>
      <c r="V17" s="483"/>
      <c r="W17" s="494" t="s">
        <v>156</v>
      </c>
      <c r="X17" s="390"/>
      <c r="Y17" s="390"/>
      <c r="Z17" s="390"/>
      <c r="AA17" s="390"/>
      <c r="AB17" s="391"/>
      <c r="AC17" s="357">
        <v>4911</v>
      </c>
      <c r="AD17" s="358"/>
      <c r="AE17" s="358"/>
      <c r="AF17" s="358"/>
      <c r="AG17" s="359"/>
      <c r="AH17" s="357">
        <v>5165</v>
      </c>
      <c r="AI17" s="358"/>
      <c r="AJ17" s="358"/>
      <c r="AK17" s="358"/>
      <c r="AL17" s="417"/>
      <c r="AM17" s="461"/>
      <c r="AN17" s="361"/>
      <c r="AO17" s="361"/>
      <c r="AP17" s="361"/>
      <c r="AQ17" s="361"/>
      <c r="AR17" s="361"/>
      <c r="AS17" s="361"/>
      <c r="AT17" s="362"/>
      <c r="AU17" s="462"/>
      <c r="AV17" s="463"/>
      <c r="AW17" s="463"/>
      <c r="AX17" s="463"/>
      <c r="AY17" s="418" t="s">
        <v>157</v>
      </c>
      <c r="AZ17" s="419"/>
      <c r="BA17" s="419"/>
      <c r="BB17" s="419"/>
      <c r="BC17" s="419"/>
      <c r="BD17" s="419"/>
      <c r="BE17" s="419"/>
      <c r="BF17" s="419"/>
      <c r="BG17" s="419"/>
      <c r="BH17" s="419"/>
      <c r="BI17" s="419"/>
      <c r="BJ17" s="419"/>
      <c r="BK17" s="419"/>
      <c r="BL17" s="419"/>
      <c r="BM17" s="420"/>
      <c r="BN17" s="404">
        <v>2509477</v>
      </c>
      <c r="BO17" s="405"/>
      <c r="BP17" s="405"/>
      <c r="BQ17" s="405"/>
      <c r="BR17" s="405"/>
      <c r="BS17" s="405"/>
      <c r="BT17" s="405"/>
      <c r="BU17" s="406"/>
      <c r="BV17" s="404">
        <v>2629697</v>
      </c>
      <c r="BW17" s="405"/>
      <c r="BX17" s="405"/>
      <c r="BY17" s="405"/>
      <c r="BZ17" s="405"/>
      <c r="CA17" s="405"/>
      <c r="CB17" s="405"/>
      <c r="CC17" s="406"/>
      <c r="CD17" s="185"/>
      <c r="CE17" s="436"/>
      <c r="CF17" s="436"/>
      <c r="CG17" s="436"/>
      <c r="CH17" s="436"/>
      <c r="CI17" s="436"/>
      <c r="CJ17" s="436"/>
      <c r="CK17" s="436"/>
      <c r="CL17" s="436"/>
      <c r="CM17" s="436"/>
      <c r="CN17" s="436"/>
      <c r="CO17" s="436"/>
      <c r="CP17" s="436"/>
      <c r="CQ17" s="436"/>
      <c r="CR17" s="436"/>
      <c r="CS17" s="43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2"/>
      <c r="B18" s="454" t="s">
        <v>158</v>
      </c>
      <c r="C18" s="455"/>
      <c r="D18" s="455"/>
      <c r="E18" s="456"/>
      <c r="F18" s="456"/>
      <c r="G18" s="456"/>
      <c r="H18" s="456"/>
      <c r="I18" s="456"/>
      <c r="J18" s="456"/>
      <c r="K18" s="456"/>
      <c r="L18" s="457">
        <v>282.93</v>
      </c>
      <c r="M18" s="457"/>
      <c r="N18" s="457"/>
      <c r="O18" s="457"/>
      <c r="P18" s="457"/>
      <c r="Q18" s="457"/>
      <c r="R18" s="458"/>
      <c r="S18" s="458"/>
      <c r="T18" s="458"/>
      <c r="U18" s="458"/>
      <c r="V18" s="459"/>
      <c r="W18" s="475"/>
      <c r="X18" s="476"/>
      <c r="Y18" s="476"/>
      <c r="Z18" s="476"/>
      <c r="AA18" s="476"/>
      <c r="AB18" s="500"/>
      <c r="AC18" s="374">
        <v>58</v>
      </c>
      <c r="AD18" s="375"/>
      <c r="AE18" s="375"/>
      <c r="AF18" s="375"/>
      <c r="AG18" s="460"/>
      <c r="AH18" s="374">
        <v>56.1</v>
      </c>
      <c r="AI18" s="375"/>
      <c r="AJ18" s="375"/>
      <c r="AK18" s="375"/>
      <c r="AL18" s="376"/>
      <c r="AM18" s="461"/>
      <c r="AN18" s="361"/>
      <c r="AO18" s="361"/>
      <c r="AP18" s="361"/>
      <c r="AQ18" s="361"/>
      <c r="AR18" s="361"/>
      <c r="AS18" s="361"/>
      <c r="AT18" s="362"/>
      <c r="AU18" s="462"/>
      <c r="AV18" s="463"/>
      <c r="AW18" s="463"/>
      <c r="AX18" s="463"/>
      <c r="AY18" s="418" t="s">
        <v>159</v>
      </c>
      <c r="AZ18" s="419"/>
      <c r="BA18" s="419"/>
      <c r="BB18" s="419"/>
      <c r="BC18" s="419"/>
      <c r="BD18" s="419"/>
      <c r="BE18" s="419"/>
      <c r="BF18" s="419"/>
      <c r="BG18" s="419"/>
      <c r="BH18" s="419"/>
      <c r="BI18" s="419"/>
      <c r="BJ18" s="419"/>
      <c r="BK18" s="419"/>
      <c r="BL18" s="419"/>
      <c r="BM18" s="420"/>
      <c r="BN18" s="404">
        <v>6315807</v>
      </c>
      <c r="BO18" s="405"/>
      <c r="BP18" s="405"/>
      <c r="BQ18" s="405"/>
      <c r="BR18" s="405"/>
      <c r="BS18" s="405"/>
      <c r="BT18" s="405"/>
      <c r="BU18" s="406"/>
      <c r="BV18" s="404">
        <v>6031240</v>
      </c>
      <c r="BW18" s="405"/>
      <c r="BX18" s="405"/>
      <c r="BY18" s="405"/>
      <c r="BZ18" s="405"/>
      <c r="CA18" s="405"/>
      <c r="CB18" s="405"/>
      <c r="CC18" s="406"/>
      <c r="CD18" s="185"/>
      <c r="CE18" s="436"/>
      <c r="CF18" s="436"/>
      <c r="CG18" s="436"/>
      <c r="CH18" s="436"/>
      <c r="CI18" s="436"/>
      <c r="CJ18" s="436"/>
      <c r="CK18" s="436"/>
      <c r="CL18" s="436"/>
      <c r="CM18" s="436"/>
      <c r="CN18" s="436"/>
      <c r="CO18" s="436"/>
      <c r="CP18" s="436"/>
      <c r="CQ18" s="436"/>
      <c r="CR18" s="436"/>
      <c r="CS18" s="43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2"/>
      <c r="B19" s="454" t="s">
        <v>160</v>
      </c>
      <c r="C19" s="455"/>
      <c r="D19" s="455"/>
      <c r="E19" s="456"/>
      <c r="F19" s="456"/>
      <c r="G19" s="456"/>
      <c r="H19" s="456"/>
      <c r="I19" s="456"/>
      <c r="J19" s="456"/>
      <c r="K19" s="456"/>
      <c r="L19" s="464">
        <v>62</v>
      </c>
      <c r="M19" s="464"/>
      <c r="N19" s="464"/>
      <c r="O19" s="464"/>
      <c r="P19" s="464"/>
      <c r="Q19" s="464"/>
      <c r="R19" s="465"/>
      <c r="S19" s="465"/>
      <c r="T19" s="465"/>
      <c r="U19" s="465"/>
      <c r="V19" s="466"/>
      <c r="W19" s="473"/>
      <c r="X19" s="474"/>
      <c r="Y19" s="474"/>
      <c r="Z19" s="474"/>
      <c r="AA19" s="474"/>
      <c r="AB19" s="474"/>
      <c r="AC19" s="477"/>
      <c r="AD19" s="477"/>
      <c r="AE19" s="477"/>
      <c r="AF19" s="477"/>
      <c r="AG19" s="477"/>
      <c r="AH19" s="477"/>
      <c r="AI19" s="477"/>
      <c r="AJ19" s="477"/>
      <c r="AK19" s="477"/>
      <c r="AL19" s="496"/>
      <c r="AM19" s="461"/>
      <c r="AN19" s="361"/>
      <c r="AO19" s="361"/>
      <c r="AP19" s="361"/>
      <c r="AQ19" s="361"/>
      <c r="AR19" s="361"/>
      <c r="AS19" s="361"/>
      <c r="AT19" s="362"/>
      <c r="AU19" s="462"/>
      <c r="AV19" s="463"/>
      <c r="AW19" s="463"/>
      <c r="AX19" s="463"/>
      <c r="AY19" s="418" t="s">
        <v>161</v>
      </c>
      <c r="AZ19" s="419"/>
      <c r="BA19" s="419"/>
      <c r="BB19" s="419"/>
      <c r="BC19" s="419"/>
      <c r="BD19" s="419"/>
      <c r="BE19" s="419"/>
      <c r="BF19" s="419"/>
      <c r="BG19" s="419"/>
      <c r="BH19" s="419"/>
      <c r="BI19" s="419"/>
      <c r="BJ19" s="419"/>
      <c r="BK19" s="419"/>
      <c r="BL19" s="419"/>
      <c r="BM19" s="420"/>
      <c r="BN19" s="404">
        <v>10009253</v>
      </c>
      <c r="BO19" s="405"/>
      <c r="BP19" s="405"/>
      <c r="BQ19" s="405"/>
      <c r="BR19" s="405"/>
      <c r="BS19" s="405"/>
      <c r="BT19" s="405"/>
      <c r="BU19" s="406"/>
      <c r="BV19" s="404">
        <v>9870577</v>
      </c>
      <c r="BW19" s="405"/>
      <c r="BX19" s="405"/>
      <c r="BY19" s="405"/>
      <c r="BZ19" s="405"/>
      <c r="CA19" s="405"/>
      <c r="CB19" s="405"/>
      <c r="CC19" s="406"/>
      <c r="CD19" s="185"/>
      <c r="CE19" s="436"/>
      <c r="CF19" s="436"/>
      <c r="CG19" s="436"/>
      <c r="CH19" s="436"/>
      <c r="CI19" s="436"/>
      <c r="CJ19" s="436"/>
      <c r="CK19" s="436"/>
      <c r="CL19" s="436"/>
      <c r="CM19" s="436"/>
      <c r="CN19" s="436"/>
      <c r="CO19" s="436"/>
      <c r="CP19" s="436"/>
      <c r="CQ19" s="436"/>
      <c r="CR19" s="436"/>
      <c r="CS19" s="43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2"/>
      <c r="B20" s="454" t="s">
        <v>162</v>
      </c>
      <c r="C20" s="455"/>
      <c r="D20" s="455"/>
      <c r="E20" s="456"/>
      <c r="F20" s="456"/>
      <c r="G20" s="456"/>
      <c r="H20" s="456"/>
      <c r="I20" s="456"/>
      <c r="J20" s="456"/>
      <c r="K20" s="456"/>
      <c r="L20" s="464">
        <v>8050</v>
      </c>
      <c r="M20" s="464"/>
      <c r="N20" s="464"/>
      <c r="O20" s="464"/>
      <c r="P20" s="464"/>
      <c r="Q20" s="464"/>
      <c r="R20" s="465"/>
      <c r="S20" s="465"/>
      <c r="T20" s="465"/>
      <c r="U20" s="465"/>
      <c r="V20" s="466"/>
      <c r="W20" s="475"/>
      <c r="X20" s="476"/>
      <c r="Y20" s="476"/>
      <c r="Z20" s="476"/>
      <c r="AA20" s="476"/>
      <c r="AB20" s="476"/>
      <c r="AC20" s="467"/>
      <c r="AD20" s="467"/>
      <c r="AE20" s="467"/>
      <c r="AF20" s="467"/>
      <c r="AG20" s="467"/>
      <c r="AH20" s="467"/>
      <c r="AI20" s="467"/>
      <c r="AJ20" s="467"/>
      <c r="AK20" s="467"/>
      <c r="AL20" s="468"/>
      <c r="AM20" s="469"/>
      <c r="AN20" s="366"/>
      <c r="AO20" s="366"/>
      <c r="AP20" s="366"/>
      <c r="AQ20" s="366"/>
      <c r="AR20" s="366"/>
      <c r="AS20" s="366"/>
      <c r="AT20" s="367"/>
      <c r="AU20" s="470"/>
      <c r="AV20" s="471"/>
      <c r="AW20" s="471"/>
      <c r="AX20" s="472"/>
      <c r="AY20" s="418"/>
      <c r="AZ20" s="419"/>
      <c r="BA20" s="419"/>
      <c r="BB20" s="419"/>
      <c r="BC20" s="419"/>
      <c r="BD20" s="419"/>
      <c r="BE20" s="419"/>
      <c r="BF20" s="419"/>
      <c r="BG20" s="419"/>
      <c r="BH20" s="419"/>
      <c r="BI20" s="419"/>
      <c r="BJ20" s="419"/>
      <c r="BK20" s="419"/>
      <c r="BL20" s="419"/>
      <c r="BM20" s="420"/>
      <c r="BN20" s="404"/>
      <c r="BO20" s="405"/>
      <c r="BP20" s="405"/>
      <c r="BQ20" s="405"/>
      <c r="BR20" s="405"/>
      <c r="BS20" s="405"/>
      <c r="BT20" s="405"/>
      <c r="BU20" s="406"/>
      <c r="BV20" s="404"/>
      <c r="BW20" s="405"/>
      <c r="BX20" s="405"/>
      <c r="BY20" s="405"/>
      <c r="BZ20" s="405"/>
      <c r="CA20" s="405"/>
      <c r="CB20" s="405"/>
      <c r="CC20" s="406"/>
      <c r="CD20" s="185"/>
      <c r="CE20" s="436"/>
      <c r="CF20" s="436"/>
      <c r="CG20" s="436"/>
      <c r="CH20" s="436"/>
      <c r="CI20" s="436"/>
      <c r="CJ20" s="436"/>
      <c r="CK20" s="436"/>
      <c r="CL20" s="436"/>
      <c r="CM20" s="436"/>
      <c r="CN20" s="436"/>
      <c r="CO20" s="436"/>
      <c r="CP20" s="436"/>
      <c r="CQ20" s="436"/>
      <c r="CR20" s="436"/>
      <c r="CS20" s="43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2"/>
      <c r="B21" s="451" t="s">
        <v>163</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7"/>
      <c r="AZ21" s="378"/>
      <c r="BA21" s="378"/>
      <c r="BB21" s="378"/>
      <c r="BC21" s="378"/>
      <c r="BD21" s="378"/>
      <c r="BE21" s="378"/>
      <c r="BF21" s="378"/>
      <c r="BG21" s="378"/>
      <c r="BH21" s="378"/>
      <c r="BI21" s="378"/>
      <c r="BJ21" s="378"/>
      <c r="BK21" s="378"/>
      <c r="BL21" s="378"/>
      <c r="BM21" s="379"/>
      <c r="BN21" s="438"/>
      <c r="BO21" s="439"/>
      <c r="BP21" s="439"/>
      <c r="BQ21" s="439"/>
      <c r="BR21" s="439"/>
      <c r="BS21" s="439"/>
      <c r="BT21" s="439"/>
      <c r="BU21" s="440"/>
      <c r="BV21" s="438"/>
      <c r="BW21" s="439"/>
      <c r="BX21" s="439"/>
      <c r="BY21" s="439"/>
      <c r="BZ21" s="439"/>
      <c r="CA21" s="439"/>
      <c r="CB21" s="439"/>
      <c r="CC21" s="440"/>
      <c r="CD21" s="185"/>
      <c r="CE21" s="436"/>
      <c r="CF21" s="436"/>
      <c r="CG21" s="436"/>
      <c r="CH21" s="436"/>
      <c r="CI21" s="436"/>
      <c r="CJ21" s="436"/>
      <c r="CK21" s="436"/>
      <c r="CL21" s="436"/>
      <c r="CM21" s="436"/>
      <c r="CN21" s="436"/>
      <c r="CO21" s="436"/>
      <c r="CP21" s="436"/>
      <c r="CQ21" s="436"/>
      <c r="CR21" s="436"/>
      <c r="CS21" s="437"/>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2"/>
      <c r="B22" s="380" t="s">
        <v>164</v>
      </c>
      <c r="C22" s="381"/>
      <c r="D22" s="382"/>
      <c r="E22" s="389" t="s">
        <v>1</v>
      </c>
      <c r="F22" s="390"/>
      <c r="G22" s="390"/>
      <c r="H22" s="390"/>
      <c r="I22" s="390"/>
      <c r="J22" s="390"/>
      <c r="K22" s="391"/>
      <c r="L22" s="389" t="s">
        <v>165</v>
      </c>
      <c r="M22" s="390"/>
      <c r="N22" s="390"/>
      <c r="O22" s="390"/>
      <c r="P22" s="391"/>
      <c r="Q22" s="395" t="s">
        <v>166</v>
      </c>
      <c r="R22" s="396"/>
      <c r="S22" s="396"/>
      <c r="T22" s="396"/>
      <c r="U22" s="396"/>
      <c r="V22" s="397"/>
      <c r="W22" s="446" t="s">
        <v>167</v>
      </c>
      <c r="X22" s="381"/>
      <c r="Y22" s="382"/>
      <c r="Z22" s="389" t="s">
        <v>1</v>
      </c>
      <c r="AA22" s="390"/>
      <c r="AB22" s="390"/>
      <c r="AC22" s="390"/>
      <c r="AD22" s="390"/>
      <c r="AE22" s="390"/>
      <c r="AF22" s="390"/>
      <c r="AG22" s="391"/>
      <c r="AH22" s="407" t="s">
        <v>168</v>
      </c>
      <c r="AI22" s="390"/>
      <c r="AJ22" s="390"/>
      <c r="AK22" s="390"/>
      <c r="AL22" s="391"/>
      <c r="AM22" s="407" t="s">
        <v>169</v>
      </c>
      <c r="AN22" s="408"/>
      <c r="AO22" s="408"/>
      <c r="AP22" s="408"/>
      <c r="AQ22" s="408"/>
      <c r="AR22" s="409"/>
      <c r="AS22" s="395" t="s">
        <v>166</v>
      </c>
      <c r="AT22" s="396"/>
      <c r="AU22" s="396"/>
      <c r="AV22" s="396"/>
      <c r="AW22" s="396"/>
      <c r="AX22" s="413"/>
      <c r="AY22" s="430" t="s">
        <v>170</v>
      </c>
      <c r="AZ22" s="431"/>
      <c r="BA22" s="431"/>
      <c r="BB22" s="431"/>
      <c r="BC22" s="431"/>
      <c r="BD22" s="431"/>
      <c r="BE22" s="431"/>
      <c r="BF22" s="431"/>
      <c r="BG22" s="431"/>
      <c r="BH22" s="431"/>
      <c r="BI22" s="431"/>
      <c r="BJ22" s="431"/>
      <c r="BK22" s="431"/>
      <c r="BL22" s="431"/>
      <c r="BM22" s="432"/>
      <c r="BN22" s="433">
        <v>9078181</v>
      </c>
      <c r="BO22" s="434"/>
      <c r="BP22" s="434"/>
      <c r="BQ22" s="434"/>
      <c r="BR22" s="434"/>
      <c r="BS22" s="434"/>
      <c r="BT22" s="434"/>
      <c r="BU22" s="435"/>
      <c r="BV22" s="433">
        <v>9074940</v>
      </c>
      <c r="BW22" s="434"/>
      <c r="BX22" s="434"/>
      <c r="BY22" s="434"/>
      <c r="BZ22" s="434"/>
      <c r="CA22" s="434"/>
      <c r="CB22" s="434"/>
      <c r="CC22" s="435"/>
      <c r="CD22" s="185"/>
      <c r="CE22" s="436"/>
      <c r="CF22" s="436"/>
      <c r="CG22" s="436"/>
      <c r="CH22" s="436"/>
      <c r="CI22" s="436"/>
      <c r="CJ22" s="436"/>
      <c r="CK22" s="436"/>
      <c r="CL22" s="436"/>
      <c r="CM22" s="436"/>
      <c r="CN22" s="436"/>
      <c r="CO22" s="436"/>
      <c r="CP22" s="436"/>
      <c r="CQ22" s="436"/>
      <c r="CR22" s="436"/>
      <c r="CS22" s="437"/>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2"/>
      <c r="B23" s="383"/>
      <c r="C23" s="384"/>
      <c r="D23" s="385"/>
      <c r="E23" s="392"/>
      <c r="F23" s="393"/>
      <c r="G23" s="393"/>
      <c r="H23" s="393"/>
      <c r="I23" s="393"/>
      <c r="J23" s="393"/>
      <c r="K23" s="394"/>
      <c r="L23" s="392"/>
      <c r="M23" s="393"/>
      <c r="N23" s="393"/>
      <c r="O23" s="393"/>
      <c r="P23" s="394"/>
      <c r="Q23" s="398"/>
      <c r="R23" s="399"/>
      <c r="S23" s="399"/>
      <c r="T23" s="399"/>
      <c r="U23" s="399"/>
      <c r="V23" s="400"/>
      <c r="W23" s="447"/>
      <c r="X23" s="384"/>
      <c r="Y23" s="385"/>
      <c r="Z23" s="392"/>
      <c r="AA23" s="393"/>
      <c r="AB23" s="393"/>
      <c r="AC23" s="393"/>
      <c r="AD23" s="393"/>
      <c r="AE23" s="393"/>
      <c r="AF23" s="393"/>
      <c r="AG23" s="394"/>
      <c r="AH23" s="392"/>
      <c r="AI23" s="393"/>
      <c r="AJ23" s="393"/>
      <c r="AK23" s="393"/>
      <c r="AL23" s="394"/>
      <c r="AM23" s="410"/>
      <c r="AN23" s="411"/>
      <c r="AO23" s="411"/>
      <c r="AP23" s="411"/>
      <c r="AQ23" s="411"/>
      <c r="AR23" s="412"/>
      <c r="AS23" s="398"/>
      <c r="AT23" s="399"/>
      <c r="AU23" s="399"/>
      <c r="AV23" s="399"/>
      <c r="AW23" s="399"/>
      <c r="AX23" s="414"/>
      <c r="AY23" s="418" t="s">
        <v>171</v>
      </c>
      <c r="AZ23" s="419"/>
      <c r="BA23" s="419"/>
      <c r="BB23" s="419"/>
      <c r="BC23" s="419"/>
      <c r="BD23" s="419"/>
      <c r="BE23" s="419"/>
      <c r="BF23" s="419"/>
      <c r="BG23" s="419"/>
      <c r="BH23" s="419"/>
      <c r="BI23" s="419"/>
      <c r="BJ23" s="419"/>
      <c r="BK23" s="419"/>
      <c r="BL23" s="419"/>
      <c r="BM23" s="420"/>
      <c r="BN23" s="404">
        <v>8809080</v>
      </c>
      <c r="BO23" s="405"/>
      <c r="BP23" s="405"/>
      <c r="BQ23" s="405"/>
      <c r="BR23" s="405"/>
      <c r="BS23" s="405"/>
      <c r="BT23" s="405"/>
      <c r="BU23" s="406"/>
      <c r="BV23" s="404">
        <v>8704614</v>
      </c>
      <c r="BW23" s="405"/>
      <c r="BX23" s="405"/>
      <c r="BY23" s="405"/>
      <c r="BZ23" s="405"/>
      <c r="CA23" s="405"/>
      <c r="CB23" s="405"/>
      <c r="CC23" s="406"/>
      <c r="CD23" s="185"/>
      <c r="CE23" s="436"/>
      <c r="CF23" s="436"/>
      <c r="CG23" s="436"/>
      <c r="CH23" s="436"/>
      <c r="CI23" s="436"/>
      <c r="CJ23" s="436"/>
      <c r="CK23" s="436"/>
      <c r="CL23" s="436"/>
      <c r="CM23" s="436"/>
      <c r="CN23" s="436"/>
      <c r="CO23" s="436"/>
      <c r="CP23" s="436"/>
      <c r="CQ23" s="436"/>
      <c r="CR23" s="436"/>
      <c r="CS23" s="43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2"/>
      <c r="B24" s="383"/>
      <c r="C24" s="384"/>
      <c r="D24" s="385"/>
      <c r="E24" s="360" t="s">
        <v>172</v>
      </c>
      <c r="F24" s="361"/>
      <c r="G24" s="361"/>
      <c r="H24" s="361"/>
      <c r="I24" s="361"/>
      <c r="J24" s="361"/>
      <c r="K24" s="362"/>
      <c r="L24" s="357">
        <v>1</v>
      </c>
      <c r="M24" s="358"/>
      <c r="N24" s="358"/>
      <c r="O24" s="358"/>
      <c r="P24" s="359"/>
      <c r="Q24" s="357">
        <v>7720</v>
      </c>
      <c r="R24" s="358"/>
      <c r="S24" s="358"/>
      <c r="T24" s="358"/>
      <c r="U24" s="358"/>
      <c r="V24" s="359"/>
      <c r="W24" s="447"/>
      <c r="X24" s="384"/>
      <c r="Y24" s="385"/>
      <c r="Z24" s="360" t="s">
        <v>173</v>
      </c>
      <c r="AA24" s="361"/>
      <c r="AB24" s="361"/>
      <c r="AC24" s="361"/>
      <c r="AD24" s="361"/>
      <c r="AE24" s="361"/>
      <c r="AF24" s="361"/>
      <c r="AG24" s="362"/>
      <c r="AH24" s="357">
        <v>225</v>
      </c>
      <c r="AI24" s="358"/>
      <c r="AJ24" s="358"/>
      <c r="AK24" s="358"/>
      <c r="AL24" s="359"/>
      <c r="AM24" s="357">
        <v>730575</v>
      </c>
      <c r="AN24" s="358"/>
      <c r="AO24" s="358"/>
      <c r="AP24" s="358"/>
      <c r="AQ24" s="358"/>
      <c r="AR24" s="359"/>
      <c r="AS24" s="357">
        <v>3247</v>
      </c>
      <c r="AT24" s="358"/>
      <c r="AU24" s="358"/>
      <c r="AV24" s="358"/>
      <c r="AW24" s="358"/>
      <c r="AX24" s="417"/>
      <c r="AY24" s="377" t="s">
        <v>174</v>
      </c>
      <c r="AZ24" s="378"/>
      <c r="BA24" s="378"/>
      <c r="BB24" s="378"/>
      <c r="BC24" s="378"/>
      <c r="BD24" s="378"/>
      <c r="BE24" s="378"/>
      <c r="BF24" s="378"/>
      <c r="BG24" s="378"/>
      <c r="BH24" s="378"/>
      <c r="BI24" s="378"/>
      <c r="BJ24" s="378"/>
      <c r="BK24" s="378"/>
      <c r="BL24" s="378"/>
      <c r="BM24" s="379"/>
      <c r="BN24" s="404">
        <v>5213609</v>
      </c>
      <c r="BO24" s="405"/>
      <c r="BP24" s="405"/>
      <c r="BQ24" s="405"/>
      <c r="BR24" s="405"/>
      <c r="BS24" s="405"/>
      <c r="BT24" s="405"/>
      <c r="BU24" s="406"/>
      <c r="BV24" s="404">
        <v>5152936</v>
      </c>
      <c r="BW24" s="405"/>
      <c r="BX24" s="405"/>
      <c r="BY24" s="405"/>
      <c r="BZ24" s="405"/>
      <c r="CA24" s="405"/>
      <c r="CB24" s="405"/>
      <c r="CC24" s="406"/>
      <c r="CD24" s="185"/>
      <c r="CE24" s="436"/>
      <c r="CF24" s="436"/>
      <c r="CG24" s="436"/>
      <c r="CH24" s="436"/>
      <c r="CI24" s="436"/>
      <c r="CJ24" s="436"/>
      <c r="CK24" s="436"/>
      <c r="CL24" s="436"/>
      <c r="CM24" s="436"/>
      <c r="CN24" s="436"/>
      <c r="CO24" s="436"/>
      <c r="CP24" s="436"/>
      <c r="CQ24" s="436"/>
      <c r="CR24" s="436"/>
      <c r="CS24" s="437"/>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2"/>
      <c r="B25" s="383"/>
      <c r="C25" s="384"/>
      <c r="D25" s="385"/>
      <c r="E25" s="360" t="s">
        <v>175</v>
      </c>
      <c r="F25" s="361"/>
      <c r="G25" s="361"/>
      <c r="H25" s="361"/>
      <c r="I25" s="361"/>
      <c r="J25" s="361"/>
      <c r="K25" s="362"/>
      <c r="L25" s="357">
        <v>1</v>
      </c>
      <c r="M25" s="358"/>
      <c r="N25" s="358"/>
      <c r="O25" s="358"/>
      <c r="P25" s="359"/>
      <c r="Q25" s="357">
        <v>6160</v>
      </c>
      <c r="R25" s="358"/>
      <c r="S25" s="358"/>
      <c r="T25" s="358"/>
      <c r="U25" s="358"/>
      <c r="V25" s="359"/>
      <c r="W25" s="447"/>
      <c r="X25" s="384"/>
      <c r="Y25" s="385"/>
      <c r="Z25" s="360" t="s">
        <v>176</v>
      </c>
      <c r="AA25" s="361"/>
      <c r="AB25" s="361"/>
      <c r="AC25" s="361"/>
      <c r="AD25" s="361"/>
      <c r="AE25" s="361"/>
      <c r="AF25" s="361"/>
      <c r="AG25" s="362"/>
      <c r="AH25" s="357" t="s">
        <v>137</v>
      </c>
      <c r="AI25" s="358"/>
      <c r="AJ25" s="358"/>
      <c r="AK25" s="358"/>
      <c r="AL25" s="359"/>
      <c r="AM25" s="357" t="s">
        <v>137</v>
      </c>
      <c r="AN25" s="358"/>
      <c r="AO25" s="358"/>
      <c r="AP25" s="358"/>
      <c r="AQ25" s="358"/>
      <c r="AR25" s="359"/>
      <c r="AS25" s="357" t="s">
        <v>137</v>
      </c>
      <c r="AT25" s="358"/>
      <c r="AU25" s="358"/>
      <c r="AV25" s="358"/>
      <c r="AW25" s="358"/>
      <c r="AX25" s="417"/>
      <c r="AY25" s="430" t="s">
        <v>177</v>
      </c>
      <c r="AZ25" s="431"/>
      <c r="BA25" s="431"/>
      <c r="BB25" s="431"/>
      <c r="BC25" s="431"/>
      <c r="BD25" s="431"/>
      <c r="BE25" s="431"/>
      <c r="BF25" s="431"/>
      <c r="BG25" s="431"/>
      <c r="BH25" s="431"/>
      <c r="BI25" s="431"/>
      <c r="BJ25" s="431"/>
      <c r="BK25" s="431"/>
      <c r="BL25" s="431"/>
      <c r="BM25" s="432"/>
      <c r="BN25" s="433">
        <v>369663</v>
      </c>
      <c r="BO25" s="434"/>
      <c r="BP25" s="434"/>
      <c r="BQ25" s="434"/>
      <c r="BR25" s="434"/>
      <c r="BS25" s="434"/>
      <c r="BT25" s="434"/>
      <c r="BU25" s="435"/>
      <c r="BV25" s="433">
        <v>523882</v>
      </c>
      <c r="BW25" s="434"/>
      <c r="BX25" s="434"/>
      <c r="BY25" s="434"/>
      <c r="BZ25" s="434"/>
      <c r="CA25" s="434"/>
      <c r="CB25" s="434"/>
      <c r="CC25" s="435"/>
      <c r="CD25" s="185"/>
      <c r="CE25" s="436"/>
      <c r="CF25" s="436"/>
      <c r="CG25" s="436"/>
      <c r="CH25" s="436"/>
      <c r="CI25" s="436"/>
      <c r="CJ25" s="436"/>
      <c r="CK25" s="436"/>
      <c r="CL25" s="436"/>
      <c r="CM25" s="436"/>
      <c r="CN25" s="436"/>
      <c r="CO25" s="436"/>
      <c r="CP25" s="436"/>
      <c r="CQ25" s="436"/>
      <c r="CR25" s="436"/>
      <c r="CS25" s="437"/>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2"/>
      <c r="B26" s="383"/>
      <c r="C26" s="384"/>
      <c r="D26" s="385"/>
      <c r="E26" s="360" t="s">
        <v>178</v>
      </c>
      <c r="F26" s="361"/>
      <c r="G26" s="361"/>
      <c r="H26" s="361"/>
      <c r="I26" s="361"/>
      <c r="J26" s="361"/>
      <c r="K26" s="362"/>
      <c r="L26" s="357">
        <v>1</v>
      </c>
      <c r="M26" s="358"/>
      <c r="N26" s="358"/>
      <c r="O26" s="358"/>
      <c r="P26" s="359"/>
      <c r="Q26" s="357">
        <v>5570</v>
      </c>
      <c r="R26" s="358"/>
      <c r="S26" s="358"/>
      <c r="T26" s="358"/>
      <c r="U26" s="358"/>
      <c r="V26" s="359"/>
      <c r="W26" s="447"/>
      <c r="X26" s="384"/>
      <c r="Y26" s="385"/>
      <c r="Z26" s="360" t="s">
        <v>179</v>
      </c>
      <c r="AA26" s="415"/>
      <c r="AB26" s="415"/>
      <c r="AC26" s="415"/>
      <c r="AD26" s="415"/>
      <c r="AE26" s="415"/>
      <c r="AF26" s="415"/>
      <c r="AG26" s="416"/>
      <c r="AH26" s="357">
        <v>2</v>
      </c>
      <c r="AI26" s="358"/>
      <c r="AJ26" s="358"/>
      <c r="AK26" s="358"/>
      <c r="AL26" s="359"/>
      <c r="AM26" s="357" t="s">
        <v>180</v>
      </c>
      <c r="AN26" s="358"/>
      <c r="AO26" s="358"/>
      <c r="AP26" s="358"/>
      <c r="AQ26" s="358"/>
      <c r="AR26" s="359"/>
      <c r="AS26" s="357" t="s">
        <v>181</v>
      </c>
      <c r="AT26" s="358"/>
      <c r="AU26" s="358"/>
      <c r="AV26" s="358"/>
      <c r="AW26" s="358"/>
      <c r="AX26" s="417"/>
      <c r="AY26" s="444" t="s">
        <v>182</v>
      </c>
      <c r="AZ26" s="364"/>
      <c r="BA26" s="364"/>
      <c r="BB26" s="364"/>
      <c r="BC26" s="364"/>
      <c r="BD26" s="364"/>
      <c r="BE26" s="364"/>
      <c r="BF26" s="364"/>
      <c r="BG26" s="364"/>
      <c r="BH26" s="364"/>
      <c r="BI26" s="364"/>
      <c r="BJ26" s="364"/>
      <c r="BK26" s="364"/>
      <c r="BL26" s="364"/>
      <c r="BM26" s="445"/>
      <c r="BN26" s="404" t="s">
        <v>137</v>
      </c>
      <c r="BO26" s="405"/>
      <c r="BP26" s="405"/>
      <c r="BQ26" s="405"/>
      <c r="BR26" s="405"/>
      <c r="BS26" s="405"/>
      <c r="BT26" s="405"/>
      <c r="BU26" s="406"/>
      <c r="BV26" s="404" t="s">
        <v>145</v>
      </c>
      <c r="BW26" s="405"/>
      <c r="BX26" s="405"/>
      <c r="BY26" s="405"/>
      <c r="BZ26" s="405"/>
      <c r="CA26" s="405"/>
      <c r="CB26" s="405"/>
      <c r="CC26" s="406"/>
      <c r="CD26" s="185"/>
      <c r="CE26" s="436"/>
      <c r="CF26" s="436"/>
      <c r="CG26" s="436"/>
      <c r="CH26" s="436"/>
      <c r="CI26" s="436"/>
      <c r="CJ26" s="436"/>
      <c r="CK26" s="436"/>
      <c r="CL26" s="436"/>
      <c r="CM26" s="436"/>
      <c r="CN26" s="436"/>
      <c r="CO26" s="436"/>
      <c r="CP26" s="436"/>
      <c r="CQ26" s="436"/>
      <c r="CR26" s="436"/>
      <c r="CS26" s="43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2"/>
      <c r="B27" s="383"/>
      <c r="C27" s="384"/>
      <c r="D27" s="385"/>
      <c r="E27" s="360" t="s">
        <v>183</v>
      </c>
      <c r="F27" s="361"/>
      <c r="G27" s="361"/>
      <c r="H27" s="361"/>
      <c r="I27" s="361"/>
      <c r="J27" s="361"/>
      <c r="K27" s="362"/>
      <c r="L27" s="357">
        <v>1</v>
      </c>
      <c r="M27" s="358"/>
      <c r="N27" s="358"/>
      <c r="O27" s="358"/>
      <c r="P27" s="359"/>
      <c r="Q27" s="357">
        <v>3570</v>
      </c>
      <c r="R27" s="358"/>
      <c r="S27" s="358"/>
      <c r="T27" s="358"/>
      <c r="U27" s="358"/>
      <c r="V27" s="359"/>
      <c r="W27" s="447"/>
      <c r="X27" s="384"/>
      <c r="Y27" s="385"/>
      <c r="Z27" s="360" t="s">
        <v>184</v>
      </c>
      <c r="AA27" s="361"/>
      <c r="AB27" s="361"/>
      <c r="AC27" s="361"/>
      <c r="AD27" s="361"/>
      <c r="AE27" s="361"/>
      <c r="AF27" s="361"/>
      <c r="AG27" s="362"/>
      <c r="AH27" s="357">
        <v>2</v>
      </c>
      <c r="AI27" s="358"/>
      <c r="AJ27" s="358"/>
      <c r="AK27" s="358"/>
      <c r="AL27" s="359"/>
      <c r="AM27" s="357" t="s">
        <v>181</v>
      </c>
      <c r="AN27" s="358"/>
      <c r="AO27" s="358"/>
      <c r="AP27" s="358"/>
      <c r="AQ27" s="358"/>
      <c r="AR27" s="359"/>
      <c r="AS27" s="357" t="s">
        <v>185</v>
      </c>
      <c r="AT27" s="358"/>
      <c r="AU27" s="358"/>
      <c r="AV27" s="358"/>
      <c r="AW27" s="358"/>
      <c r="AX27" s="417"/>
      <c r="AY27" s="441" t="s">
        <v>186</v>
      </c>
      <c r="AZ27" s="442"/>
      <c r="BA27" s="442"/>
      <c r="BB27" s="442"/>
      <c r="BC27" s="442"/>
      <c r="BD27" s="442"/>
      <c r="BE27" s="442"/>
      <c r="BF27" s="442"/>
      <c r="BG27" s="442"/>
      <c r="BH27" s="442"/>
      <c r="BI27" s="442"/>
      <c r="BJ27" s="442"/>
      <c r="BK27" s="442"/>
      <c r="BL27" s="442"/>
      <c r="BM27" s="443"/>
      <c r="BN27" s="438" t="s">
        <v>145</v>
      </c>
      <c r="BO27" s="439"/>
      <c r="BP27" s="439"/>
      <c r="BQ27" s="439"/>
      <c r="BR27" s="439"/>
      <c r="BS27" s="439"/>
      <c r="BT27" s="439"/>
      <c r="BU27" s="440"/>
      <c r="BV27" s="438" t="s">
        <v>137</v>
      </c>
      <c r="BW27" s="439"/>
      <c r="BX27" s="439"/>
      <c r="BY27" s="439"/>
      <c r="BZ27" s="439"/>
      <c r="CA27" s="439"/>
      <c r="CB27" s="439"/>
      <c r="CC27" s="440"/>
      <c r="CD27" s="187"/>
      <c r="CE27" s="436"/>
      <c r="CF27" s="436"/>
      <c r="CG27" s="436"/>
      <c r="CH27" s="436"/>
      <c r="CI27" s="436"/>
      <c r="CJ27" s="436"/>
      <c r="CK27" s="436"/>
      <c r="CL27" s="436"/>
      <c r="CM27" s="436"/>
      <c r="CN27" s="436"/>
      <c r="CO27" s="436"/>
      <c r="CP27" s="436"/>
      <c r="CQ27" s="436"/>
      <c r="CR27" s="436"/>
      <c r="CS27" s="437"/>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2"/>
      <c r="B28" s="383"/>
      <c r="C28" s="384"/>
      <c r="D28" s="385"/>
      <c r="E28" s="360" t="s">
        <v>187</v>
      </c>
      <c r="F28" s="361"/>
      <c r="G28" s="361"/>
      <c r="H28" s="361"/>
      <c r="I28" s="361"/>
      <c r="J28" s="361"/>
      <c r="K28" s="362"/>
      <c r="L28" s="357">
        <v>1</v>
      </c>
      <c r="M28" s="358"/>
      <c r="N28" s="358"/>
      <c r="O28" s="358"/>
      <c r="P28" s="359"/>
      <c r="Q28" s="357">
        <v>3150</v>
      </c>
      <c r="R28" s="358"/>
      <c r="S28" s="358"/>
      <c r="T28" s="358"/>
      <c r="U28" s="358"/>
      <c r="V28" s="359"/>
      <c r="W28" s="447"/>
      <c r="X28" s="384"/>
      <c r="Y28" s="385"/>
      <c r="Z28" s="360" t="s">
        <v>188</v>
      </c>
      <c r="AA28" s="361"/>
      <c r="AB28" s="361"/>
      <c r="AC28" s="361"/>
      <c r="AD28" s="361"/>
      <c r="AE28" s="361"/>
      <c r="AF28" s="361"/>
      <c r="AG28" s="362"/>
      <c r="AH28" s="357" t="s">
        <v>145</v>
      </c>
      <c r="AI28" s="358"/>
      <c r="AJ28" s="358"/>
      <c r="AK28" s="358"/>
      <c r="AL28" s="359"/>
      <c r="AM28" s="357" t="s">
        <v>137</v>
      </c>
      <c r="AN28" s="358"/>
      <c r="AO28" s="358"/>
      <c r="AP28" s="358"/>
      <c r="AQ28" s="358"/>
      <c r="AR28" s="359"/>
      <c r="AS28" s="357" t="s">
        <v>145</v>
      </c>
      <c r="AT28" s="358"/>
      <c r="AU28" s="358"/>
      <c r="AV28" s="358"/>
      <c r="AW28" s="358"/>
      <c r="AX28" s="417"/>
      <c r="AY28" s="421" t="s">
        <v>189</v>
      </c>
      <c r="AZ28" s="422"/>
      <c r="BA28" s="422"/>
      <c r="BB28" s="423"/>
      <c r="BC28" s="430" t="s">
        <v>48</v>
      </c>
      <c r="BD28" s="431"/>
      <c r="BE28" s="431"/>
      <c r="BF28" s="431"/>
      <c r="BG28" s="431"/>
      <c r="BH28" s="431"/>
      <c r="BI28" s="431"/>
      <c r="BJ28" s="431"/>
      <c r="BK28" s="431"/>
      <c r="BL28" s="431"/>
      <c r="BM28" s="432"/>
      <c r="BN28" s="433">
        <v>3212355</v>
      </c>
      <c r="BO28" s="434"/>
      <c r="BP28" s="434"/>
      <c r="BQ28" s="434"/>
      <c r="BR28" s="434"/>
      <c r="BS28" s="434"/>
      <c r="BT28" s="434"/>
      <c r="BU28" s="435"/>
      <c r="BV28" s="433">
        <v>2945568</v>
      </c>
      <c r="BW28" s="434"/>
      <c r="BX28" s="434"/>
      <c r="BY28" s="434"/>
      <c r="BZ28" s="434"/>
      <c r="CA28" s="434"/>
      <c r="CB28" s="434"/>
      <c r="CC28" s="435"/>
      <c r="CD28" s="185"/>
      <c r="CE28" s="436"/>
      <c r="CF28" s="436"/>
      <c r="CG28" s="436"/>
      <c r="CH28" s="436"/>
      <c r="CI28" s="436"/>
      <c r="CJ28" s="436"/>
      <c r="CK28" s="436"/>
      <c r="CL28" s="436"/>
      <c r="CM28" s="436"/>
      <c r="CN28" s="436"/>
      <c r="CO28" s="436"/>
      <c r="CP28" s="436"/>
      <c r="CQ28" s="436"/>
      <c r="CR28" s="436"/>
      <c r="CS28" s="437"/>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2"/>
      <c r="B29" s="383"/>
      <c r="C29" s="384"/>
      <c r="D29" s="385"/>
      <c r="E29" s="360" t="s">
        <v>190</v>
      </c>
      <c r="F29" s="361"/>
      <c r="G29" s="361"/>
      <c r="H29" s="361"/>
      <c r="I29" s="361"/>
      <c r="J29" s="361"/>
      <c r="K29" s="362"/>
      <c r="L29" s="357">
        <v>13</v>
      </c>
      <c r="M29" s="358"/>
      <c r="N29" s="358"/>
      <c r="O29" s="358"/>
      <c r="P29" s="359"/>
      <c r="Q29" s="357">
        <v>3040</v>
      </c>
      <c r="R29" s="358"/>
      <c r="S29" s="358"/>
      <c r="T29" s="358"/>
      <c r="U29" s="358"/>
      <c r="V29" s="359"/>
      <c r="W29" s="448"/>
      <c r="X29" s="449"/>
      <c r="Y29" s="450"/>
      <c r="Z29" s="360" t="s">
        <v>191</v>
      </c>
      <c r="AA29" s="361"/>
      <c r="AB29" s="361"/>
      <c r="AC29" s="361"/>
      <c r="AD29" s="361"/>
      <c r="AE29" s="361"/>
      <c r="AF29" s="361"/>
      <c r="AG29" s="362"/>
      <c r="AH29" s="357">
        <v>227</v>
      </c>
      <c r="AI29" s="358"/>
      <c r="AJ29" s="358"/>
      <c r="AK29" s="358"/>
      <c r="AL29" s="359"/>
      <c r="AM29" s="357">
        <v>738117</v>
      </c>
      <c r="AN29" s="358"/>
      <c r="AO29" s="358"/>
      <c r="AP29" s="358"/>
      <c r="AQ29" s="358"/>
      <c r="AR29" s="359"/>
      <c r="AS29" s="357">
        <v>3252</v>
      </c>
      <c r="AT29" s="358"/>
      <c r="AU29" s="358"/>
      <c r="AV29" s="358"/>
      <c r="AW29" s="358"/>
      <c r="AX29" s="417"/>
      <c r="AY29" s="424"/>
      <c r="AZ29" s="425"/>
      <c r="BA29" s="425"/>
      <c r="BB29" s="426"/>
      <c r="BC29" s="418" t="s">
        <v>192</v>
      </c>
      <c r="BD29" s="419"/>
      <c r="BE29" s="419"/>
      <c r="BF29" s="419"/>
      <c r="BG29" s="419"/>
      <c r="BH29" s="419"/>
      <c r="BI29" s="419"/>
      <c r="BJ29" s="419"/>
      <c r="BK29" s="419"/>
      <c r="BL29" s="419"/>
      <c r="BM29" s="420"/>
      <c r="BN29" s="404">
        <v>96664</v>
      </c>
      <c r="BO29" s="405"/>
      <c r="BP29" s="405"/>
      <c r="BQ29" s="405"/>
      <c r="BR29" s="405"/>
      <c r="BS29" s="405"/>
      <c r="BT29" s="405"/>
      <c r="BU29" s="406"/>
      <c r="BV29" s="404">
        <v>16996</v>
      </c>
      <c r="BW29" s="405"/>
      <c r="BX29" s="405"/>
      <c r="BY29" s="405"/>
      <c r="BZ29" s="405"/>
      <c r="CA29" s="405"/>
      <c r="CB29" s="405"/>
      <c r="CC29" s="406"/>
      <c r="CD29" s="187"/>
      <c r="CE29" s="436"/>
      <c r="CF29" s="436"/>
      <c r="CG29" s="436"/>
      <c r="CH29" s="436"/>
      <c r="CI29" s="436"/>
      <c r="CJ29" s="436"/>
      <c r="CK29" s="436"/>
      <c r="CL29" s="436"/>
      <c r="CM29" s="436"/>
      <c r="CN29" s="436"/>
      <c r="CO29" s="436"/>
      <c r="CP29" s="436"/>
      <c r="CQ29" s="436"/>
      <c r="CR29" s="436"/>
      <c r="CS29" s="43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2"/>
      <c r="B30" s="386"/>
      <c r="C30" s="387"/>
      <c r="D30" s="388"/>
      <c r="E30" s="365"/>
      <c r="F30" s="366"/>
      <c r="G30" s="366"/>
      <c r="H30" s="366"/>
      <c r="I30" s="366"/>
      <c r="J30" s="366"/>
      <c r="K30" s="367"/>
      <c r="L30" s="368"/>
      <c r="M30" s="369"/>
      <c r="N30" s="369"/>
      <c r="O30" s="369"/>
      <c r="P30" s="370"/>
      <c r="Q30" s="368"/>
      <c r="R30" s="369"/>
      <c r="S30" s="369"/>
      <c r="T30" s="369"/>
      <c r="U30" s="369"/>
      <c r="V30" s="370"/>
      <c r="W30" s="371" t="s">
        <v>193</v>
      </c>
      <c r="X30" s="372"/>
      <c r="Y30" s="372"/>
      <c r="Z30" s="372"/>
      <c r="AA30" s="372"/>
      <c r="AB30" s="372"/>
      <c r="AC30" s="372"/>
      <c r="AD30" s="372"/>
      <c r="AE30" s="372"/>
      <c r="AF30" s="372"/>
      <c r="AG30" s="373"/>
      <c r="AH30" s="374">
        <v>98.3</v>
      </c>
      <c r="AI30" s="375"/>
      <c r="AJ30" s="375"/>
      <c r="AK30" s="375"/>
      <c r="AL30" s="375"/>
      <c r="AM30" s="375"/>
      <c r="AN30" s="375"/>
      <c r="AO30" s="375"/>
      <c r="AP30" s="375"/>
      <c r="AQ30" s="375"/>
      <c r="AR30" s="375"/>
      <c r="AS30" s="375"/>
      <c r="AT30" s="375"/>
      <c r="AU30" s="375"/>
      <c r="AV30" s="375"/>
      <c r="AW30" s="375"/>
      <c r="AX30" s="376"/>
      <c r="AY30" s="427"/>
      <c r="AZ30" s="428"/>
      <c r="BA30" s="428"/>
      <c r="BB30" s="429"/>
      <c r="BC30" s="377" t="s">
        <v>50</v>
      </c>
      <c r="BD30" s="378"/>
      <c r="BE30" s="378"/>
      <c r="BF30" s="378"/>
      <c r="BG30" s="378"/>
      <c r="BH30" s="378"/>
      <c r="BI30" s="378"/>
      <c r="BJ30" s="378"/>
      <c r="BK30" s="378"/>
      <c r="BL30" s="378"/>
      <c r="BM30" s="379"/>
      <c r="BN30" s="438">
        <v>3568731</v>
      </c>
      <c r="BO30" s="439"/>
      <c r="BP30" s="439"/>
      <c r="BQ30" s="439"/>
      <c r="BR30" s="439"/>
      <c r="BS30" s="439"/>
      <c r="BT30" s="439"/>
      <c r="BU30" s="440"/>
      <c r="BV30" s="438">
        <v>3485334</v>
      </c>
      <c r="BW30" s="439"/>
      <c r="BX30" s="439"/>
      <c r="BY30" s="439"/>
      <c r="BZ30" s="439"/>
      <c r="CA30" s="439"/>
      <c r="CB30" s="439"/>
      <c r="CC30" s="440"/>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3" t="s">
        <v>194</v>
      </c>
      <c r="D32" s="363"/>
      <c r="E32" s="363"/>
      <c r="F32" s="363"/>
      <c r="G32" s="363"/>
      <c r="H32" s="363"/>
      <c r="I32" s="363"/>
      <c r="J32" s="363"/>
      <c r="K32" s="363"/>
      <c r="L32" s="363"/>
      <c r="M32" s="363"/>
      <c r="N32" s="363"/>
      <c r="O32" s="363"/>
      <c r="P32" s="363"/>
      <c r="Q32" s="363"/>
      <c r="R32" s="363"/>
      <c r="S32" s="363"/>
      <c r="U32" s="364" t="s">
        <v>195</v>
      </c>
      <c r="V32" s="364"/>
      <c r="W32" s="364"/>
      <c r="X32" s="364"/>
      <c r="Y32" s="364"/>
      <c r="Z32" s="364"/>
      <c r="AA32" s="364"/>
      <c r="AB32" s="364"/>
      <c r="AC32" s="364"/>
      <c r="AD32" s="364"/>
      <c r="AE32" s="364"/>
      <c r="AF32" s="364"/>
      <c r="AG32" s="364"/>
      <c r="AH32" s="364"/>
      <c r="AI32" s="364"/>
      <c r="AJ32" s="364"/>
      <c r="AK32" s="364"/>
      <c r="AM32" s="364" t="s">
        <v>196</v>
      </c>
      <c r="AN32" s="364"/>
      <c r="AO32" s="364"/>
      <c r="AP32" s="364"/>
      <c r="AQ32" s="364"/>
      <c r="AR32" s="364"/>
      <c r="AS32" s="364"/>
      <c r="AT32" s="364"/>
      <c r="AU32" s="364"/>
      <c r="AV32" s="364"/>
      <c r="AW32" s="364"/>
      <c r="AX32" s="364"/>
      <c r="AY32" s="364"/>
      <c r="AZ32" s="364"/>
      <c r="BA32" s="364"/>
      <c r="BB32" s="364"/>
      <c r="BC32" s="364"/>
      <c r="BE32" s="364" t="s">
        <v>197</v>
      </c>
      <c r="BF32" s="364"/>
      <c r="BG32" s="364"/>
      <c r="BH32" s="364"/>
      <c r="BI32" s="364"/>
      <c r="BJ32" s="364"/>
      <c r="BK32" s="364"/>
      <c r="BL32" s="364"/>
      <c r="BM32" s="364"/>
      <c r="BN32" s="364"/>
      <c r="BO32" s="364"/>
      <c r="BP32" s="364"/>
      <c r="BQ32" s="364"/>
      <c r="BR32" s="364"/>
      <c r="BS32" s="364"/>
      <c r="BT32" s="364"/>
      <c r="BU32" s="364"/>
      <c r="BW32" s="364" t="s">
        <v>198</v>
      </c>
      <c r="BX32" s="364"/>
      <c r="BY32" s="364"/>
      <c r="BZ32" s="364"/>
      <c r="CA32" s="364"/>
      <c r="CB32" s="364"/>
      <c r="CC32" s="364"/>
      <c r="CD32" s="364"/>
      <c r="CE32" s="364"/>
      <c r="CF32" s="364"/>
      <c r="CG32" s="364"/>
      <c r="CH32" s="364"/>
      <c r="CI32" s="364"/>
      <c r="CJ32" s="364"/>
      <c r="CK32" s="364"/>
      <c r="CL32" s="364"/>
      <c r="CM32" s="364"/>
      <c r="CO32" s="364" t="s">
        <v>199</v>
      </c>
      <c r="CP32" s="364"/>
      <c r="CQ32" s="364"/>
      <c r="CR32" s="364"/>
      <c r="CS32" s="364"/>
      <c r="CT32" s="364"/>
      <c r="CU32" s="364"/>
      <c r="CV32" s="364"/>
      <c r="CW32" s="364"/>
      <c r="CX32" s="364"/>
      <c r="CY32" s="364"/>
      <c r="CZ32" s="364"/>
      <c r="DA32" s="364"/>
      <c r="DB32" s="364"/>
      <c r="DC32" s="364"/>
      <c r="DD32" s="364"/>
      <c r="DE32" s="364"/>
      <c r="DI32" s="195"/>
    </row>
    <row r="33" spans="1:113" ht="13.5" customHeight="1" x14ac:dyDescent="0.15">
      <c r="A33" s="172"/>
      <c r="B33" s="196"/>
      <c r="C33" s="356" t="s">
        <v>200</v>
      </c>
      <c r="D33" s="356"/>
      <c r="E33" s="355" t="s">
        <v>201</v>
      </c>
      <c r="F33" s="355"/>
      <c r="G33" s="355"/>
      <c r="H33" s="355"/>
      <c r="I33" s="355"/>
      <c r="J33" s="355"/>
      <c r="K33" s="355"/>
      <c r="L33" s="355"/>
      <c r="M33" s="355"/>
      <c r="N33" s="355"/>
      <c r="O33" s="355"/>
      <c r="P33" s="355"/>
      <c r="Q33" s="355"/>
      <c r="R33" s="355"/>
      <c r="S33" s="355"/>
      <c r="T33" s="197"/>
      <c r="U33" s="356" t="s">
        <v>202</v>
      </c>
      <c r="V33" s="356"/>
      <c r="W33" s="355" t="s">
        <v>203</v>
      </c>
      <c r="X33" s="355"/>
      <c r="Y33" s="355"/>
      <c r="Z33" s="355"/>
      <c r="AA33" s="355"/>
      <c r="AB33" s="355"/>
      <c r="AC33" s="355"/>
      <c r="AD33" s="355"/>
      <c r="AE33" s="355"/>
      <c r="AF33" s="355"/>
      <c r="AG33" s="355"/>
      <c r="AH33" s="355"/>
      <c r="AI33" s="355"/>
      <c r="AJ33" s="355"/>
      <c r="AK33" s="355"/>
      <c r="AL33" s="197"/>
      <c r="AM33" s="356" t="s">
        <v>202</v>
      </c>
      <c r="AN33" s="356"/>
      <c r="AO33" s="355" t="s">
        <v>204</v>
      </c>
      <c r="AP33" s="355"/>
      <c r="AQ33" s="355"/>
      <c r="AR33" s="355"/>
      <c r="AS33" s="355"/>
      <c r="AT33" s="355"/>
      <c r="AU33" s="355"/>
      <c r="AV33" s="355"/>
      <c r="AW33" s="355"/>
      <c r="AX33" s="355"/>
      <c r="AY33" s="355"/>
      <c r="AZ33" s="355"/>
      <c r="BA33" s="355"/>
      <c r="BB33" s="355"/>
      <c r="BC33" s="355"/>
      <c r="BD33" s="198"/>
      <c r="BE33" s="355" t="s">
        <v>205</v>
      </c>
      <c r="BF33" s="355"/>
      <c r="BG33" s="355" t="s">
        <v>206</v>
      </c>
      <c r="BH33" s="355"/>
      <c r="BI33" s="355"/>
      <c r="BJ33" s="355"/>
      <c r="BK33" s="355"/>
      <c r="BL33" s="355"/>
      <c r="BM33" s="355"/>
      <c r="BN33" s="355"/>
      <c r="BO33" s="355"/>
      <c r="BP33" s="355"/>
      <c r="BQ33" s="355"/>
      <c r="BR33" s="355"/>
      <c r="BS33" s="355"/>
      <c r="BT33" s="355"/>
      <c r="BU33" s="355"/>
      <c r="BV33" s="198"/>
      <c r="BW33" s="356" t="s">
        <v>205</v>
      </c>
      <c r="BX33" s="356"/>
      <c r="BY33" s="355" t="s">
        <v>207</v>
      </c>
      <c r="BZ33" s="355"/>
      <c r="CA33" s="355"/>
      <c r="CB33" s="355"/>
      <c r="CC33" s="355"/>
      <c r="CD33" s="355"/>
      <c r="CE33" s="355"/>
      <c r="CF33" s="355"/>
      <c r="CG33" s="355"/>
      <c r="CH33" s="355"/>
      <c r="CI33" s="355"/>
      <c r="CJ33" s="355"/>
      <c r="CK33" s="355"/>
      <c r="CL33" s="355"/>
      <c r="CM33" s="355"/>
      <c r="CN33" s="197"/>
      <c r="CO33" s="356" t="s">
        <v>202</v>
      </c>
      <c r="CP33" s="356"/>
      <c r="CQ33" s="355" t="s">
        <v>208</v>
      </c>
      <c r="CR33" s="355"/>
      <c r="CS33" s="355"/>
      <c r="CT33" s="355"/>
      <c r="CU33" s="355"/>
      <c r="CV33" s="355"/>
      <c r="CW33" s="355"/>
      <c r="CX33" s="355"/>
      <c r="CY33" s="355"/>
      <c r="CZ33" s="355"/>
      <c r="DA33" s="355"/>
      <c r="DB33" s="355"/>
      <c r="DC33" s="355"/>
      <c r="DD33" s="355"/>
      <c r="DE33" s="355"/>
      <c r="DF33" s="197"/>
      <c r="DG33" s="354" t="s">
        <v>209</v>
      </c>
      <c r="DH33" s="354"/>
      <c r="DI33" s="199"/>
    </row>
    <row r="34" spans="1:113" ht="32.25" customHeight="1" x14ac:dyDescent="0.15">
      <c r="A34" s="172"/>
      <c r="B34" s="196"/>
      <c r="C34" s="352">
        <f>IF(E34="","",1)</f>
        <v>1</v>
      </c>
      <c r="D34" s="352"/>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172"/>
      <c r="U34" s="352">
        <f>IF(W34="","",MAX(C34:D43)+1)</f>
        <v>2</v>
      </c>
      <c r="V34" s="352"/>
      <c r="W34" s="353" t="str">
        <f>IF('各会計、関係団体の財政状況及び健全化判断比率'!B28="","",'各会計、関係団体の財政状況及び健全化判断比率'!B28)</f>
        <v>国民健康保険特別会計</v>
      </c>
      <c r="X34" s="353"/>
      <c r="Y34" s="353"/>
      <c r="Z34" s="353"/>
      <c r="AA34" s="353"/>
      <c r="AB34" s="353"/>
      <c r="AC34" s="353"/>
      <c r="AD34" s="353"/>
      <c r="AE34" s="353"/>
      <c r="AF34" s="353"/>
      <c r="AG34" s="353"/>
      <c r="AH34" s="353"/>
      <c r="AI34" s="353"/>
      <c r="AJ34" s="353"/>
      <c r="AK34" s="353"/>
      <c r="AL34" s="172"/>
      <c r="AM34" s="352">
        <f>IF(AO34="","",MAX(C34:D43,U34:V43)+1)</f>
        <v>6</v>
      </c>
      <c r="AN34" s="352"/>
      <c r="AO34" s="353" t="str">
        <f>IF('各会計、関係団体の財政状況及び健全化判断比率'!B32="","",'各会計、関係団体の財政状況及び健全化判断比率'!B32)</f>
        <v>水道事業会計</v>
      </c>
      <c r="AP34" s="353"/>
      <c r="AQ34" s="353"/>
      <c r="AR34" s="353"/>
      <c r="AS34" s="353"/>
      <c r="AT34" s="353"/>
      <c r="AU34" s="353"/>
      <c r="AV34" s="353"/>
      <c r="AW34" s="353"/>
      <c r="AX34" s="353"/>
      <c r="AY34" s="353"/>
      <c r="AZ34" s="353"/>
      <c r="BA34" s="353"/>
      <c r="BB34" s="353"/>
      <c r="BC34" s="353"/>
      <c r="BD34" s="172"/>
      <c r="BE34" s="352">
        <f>IF(BG34="","",MAX(C34:D43,U34:V43,AM34:AN43)+1)</f>
        <v>8</v>
      </c>
      <c r="BF34" s="352"/>
      <c r="BG34" s="353" t="str">
        <f>IF('各会計、関係団体の財政状況及び健全化判断比率'!B34="","",'各会計、関係団体の財政状況及び健全化判断比率'!B34)</f>
        <v>産業団地整備事業特別会計</v>
      </c>
      <c r="BH34" s="353"/>
      <c r="BI34" s="353"/>
      <c r="BJ34" s="353"/>
      <c r="BK34" s="353"/>
      <c r="BL34" s="353"/>
      <c r="BM34" s="353"/>
      <c r="BN34" s="353"/>
      <c r="BO34" s="353"/>
      <c r="BP34" s="353"/>
      <c r="BQ34" s="353"/>
      <c r="BR34" s="353"/>
      <c r="BS34" s="353"/>
      <c r="BT34" s="353"/>
      <c r="BU34" s="353"/>
      <c r="BV34" s="172"/>
      <c r="BW34" s="352">
        <f>IF(BY34="","",MAX(C34:D43,U34:V43,AM34:AN43,BE34:BF43)+1)</f>
        <v>9</v>
      </c>
      <c r="BX34" s="352"/>
      <c r="BY34" s="353" t="str">
        <f>IF('各会計、関係団体の財政状況及び健全化判断比率'!B68="","",'各会計、関係団体の財政状況及び健全化判断比率'!B68)</f>
        <v>西諸広域行政事務組合</v>
      </c>
      <c r="BZ34" s="353"/>
      <c r="CA34" s="353"/>
      <c r="CB34" s="353"/>
      <c r="CC34" s="353"/>
      <c r="CD34" s="353"/>
      <c r="CE34" s="353"/>
      <c r="CF34" s="353"/>
      <c r="CG34" s="353"/>
      <c r="CH34" s="353"/>
      <c r="CI34" s="353"/>
      <c r="CJ34" s="353"/>
      <c r="CK34" s="353"/>
      <c r="CL34" s="353"/>
      <c r="CM34" s="353"/>
      <c r="CN34" s="172"/>
      <c r="CO34" s="352" t="str">
        <f>IF(CQ34="","",MAX(C34:D43,U34:V43,AM34:AN43,BE34:BF43,BW34:BX43)+1)</f>
        <v/>
      </c>
      <c r="CP34" s="352"/>
      <c r="CQ34" s="353" t="str">
        <f>IF('各会計、関係団体の財政状況及び健全化判断比率'!BS7="","",'各会計、関係団体の財政状況及び健全化判断比率'!BS7)</f>
        <v/>
      </c>
      <c r="CR34" s="353"/>
      <c r="CS34" s="353"/>
      <c r="CT34" s="353"/>
      <c r="CU34" s="353"/>
      <c r="CV34" s="353"/>
      <c r="CW34" s="353"/>
      <c r="CX34" s="353"/>
      <c r="CY34" s="353"/>
      <c r="CZ34" s="353"/>
      <c r="DA34" s="353"/>
      <c r="DB34" s="353"/>
      <c r="DC34" s="353"/>
      <c r="DD34" s="353"/>
      <c r="DE34" s="353"/>
      <c r="DG34" s="350" t="str">
        <f>IF('各会計、関係団体の財政状況及び健全化判断比率'!BR7="","",'各会計、関係団体の財政状況及び健全化判断比率'!BR7)</f>
        <v/>
      </c>
      <c r="DH34" s="350"/>
      <c r="DI34" s="199"/>
    </row>
    <row r="35" spans="1:113" ht="32.25" customHeight="1" x14ac:dyDescent="0.15">
      <c r="A35" s="172"/>
      <c r="B35" s="196"/>
      <c r="C35" s="352" t="str">
        <f>IF(E35="","",C34+1)</f>
        <v/>
      </c>
      <c r="D35" s="352"/>
      <c r="E35" s="353" t="str">
        <f>IF('各会計、関係団体の財政状況及び健全化判断比率'!B8="","",'各会計、関係団体の財政状況及び健全化判断比率'!B8)</f>
        <v/>
      </c>
      <c r="F35" s="353"/>
      <c r="G35" s="353"/>
      <c r="H35" s="353"/>
      <c r="I35" s="353"/>
      <c r="J35" s="353"/>
      <c r="K35" s="353"/>
      <c r="L35" s="353"/>
      <c r="M35" s="353"/>
      <c r="N35" s="353"/>
      <c r="O35" s="353"/>
      <c r="P35" s="353"/>
      <c r="Q35" s="353"/>
      <c r="R35" s="353"/>
      <c r="S35" s="353"/>
      <c r="T35" s="172"/>
      <c r="U35" s="352">
        <f>IF(W35="","",U34+1)</f>
        <v>3</v>
      </c>
      <c r="V35" s="352"/>
      <c r="W35" s="353" t="str">
        <f>IF('各会計、関係団体の財政状況及び健全化判断比率'!B29="","",'各会計、関係団体の財政状況及び健全化判断比率'!B29)</f>
        <v>介護保険特別会計（保険事業勘定）</v>
      </c>
      <c r="X35" s="353"/>
      <c r="Y35" s="353"/>
      <c r="Z35" s="353"/>
      <c r="AA35" s="353"/>
      <c r="AB35" s="353"/>
      <c r="AC35" s="353"/>
      <c r="AD35" s="353"/>
      <c r="AE35" s="353"/>
      <c r="AF35" s="353"/>
      <c r="AG35" s="353"/>
      <c r="AH35" s="353"/>
      <c r="AI35" s="353"/>
      <c r="AJ35" s="353"/>
      <c r="AK35" s="353"/>
      <c r="AL35" s="172"/>
      <c r="AM35" s="352">
        <f t="shared" ref="AM35:AM43" si="0">IF(AO35="","",AM34+1)</f>
        <v>7</v>
      </c>
      <c r="AN35" s="352"/>
      <c r="AO35" s="353" t="str">
        <f>IF('各会計、関係団体の財政状況及び健全化判断比率'!B33="","",'各会計、関係団体の財政状況及び健全化判断比率'!B33)</f>
        <v>病院事業会計</v>
      </c>
      <c r="AP35" s="353"/>
      <c r="AQ35" s="353"/>
      <c r="AR35" s="353"/>
      <c r="AS35" s="353"/>
      <c r="AT35" s="353"/>
      <c r="AU35" s="353"/>
      <c r="AV35" s="353"/>
      <c r="AW35" s="353"/>
      <c r="AX35" s="353"/>
      <c r="AY35" s="353"/>
      <c r="AZ35" s="353"/>
      <c r="BA35" s="353"/>
      <c r="BB35" s="353"/>
      <c r="BC35" s="353"/>
      <c r="BD35" s="172"/>
      <c r="BE35" s="352" t="str">
        <f t="shared" ref="BE35:BE43" si="1">IF(BG35="","",BE34+1)</f>
        <v/>
      </c>
      <c r="BF35" s="352"/>
      <c r="BG35" s="353"/>
      <c r="BH35" s="353"/>
      <c r="BI35" s="353"/>
      <c r="BJ35" s="353"/>
      <c r="BK35" s="353"/>
      <c r="BL35" s="353"/>
      <c r="BM35" s="353"/>
      <c r="BN35" s="353"/>
      <c r="BO35" s="353"/>
      <c r="BP35" s="353"/>
      <c r="BQ35" s="353"/>
      <c r="BR35" s="353"/>
      <c r="BS35" s="353"/>
      <c r="BT35" s="353"/>
      <c r="BU35" s="353"/>
      <c r="BV35" s="172"/>
      <c r="BW35" s="352">
        <f t="shared" ref="BW35:BW43" si="2">IF(BY35="","",BW34+1)</f>
        <v>10</v>
      </c>
      <c r="BX35" s="352"/>
      <c r="BY35" s="353" t="str">
        <f>IF('各会計、関係団体の財政状況及び健全化判断比率'!B69="","",'各会計、関係団体の財政状況及び健全化判断比率'!B69)</f>
        <v>宮崎県後期高齢者医療広域連合（一般会計）</v>
      </c>
      <c r="BZ35" s="353"/>
      <c r="CA35" s="353"/>
      <c r="CB35" s="353"/>
      <c r="CC35" s="353"/>
      <c r="CD35" s="353"/>
      <c r="CE35" s="353"/>
      <c r="CF35" s="353"/>
      <c r="CG35" s="353"/>
      <c r="CH35" s="353"/>
      <c r="CI35" s="353"/>
      <c r="CJ35" s="353"/>
      <c r="CK35" s="353"/>
      <c r="CL35" s="353"/>
      <c r="CM35" s="353"/>
      <c r="CN35" s="172"/>
      <c r="CO35" s="352" t="str">
        <f t="shared" ref="CO35:CO43" si="3">IF(CQ35="","",CO34+1)</f>
        <v/>
      </c>
      <c r="CP35" s="352"/>
      <c r="CQ35" s="353" t="str">
        <f>IF('各会計、関係団体の財政状況及び健全化判断比率'!BS8="","",'各会計、関係団体の財政状況及び健全化判断比率'!BS8)</f>
        <v/>
      </c>
      <c r="CR35" s="353"/>
      <c r="CS35" s="353"/>
      <c r="CT35" s="353"/>
      <c r="CU35" s="353"/>
      <c r="CV35" s="353"/>
      <c r="CW35" s="353"/>
      <c r="CX35" s="353"/>
      <c r="CY35" s="353"/>
      <c r="CZ35" s="353"/>
      <c r="DA35" s="353"/>
      <c r="DB35" s="353"/>
      <c r="DC35" s="353"/>
      <c r="DD35" s="353"/>
      <c r="DE35" s="353"/>
      <c r="DG35" s="350" t="str">
        <f>IF('各会計、関係団体の財政状況及び健全化判断比率'!BR8="","",'各会計、関係団体の財政状況及び健全化判断比率'!BR8)</f>
        <v/>
      </c>
      <c r="DH35" s="350"/>
      <c r="DI35" s="199"/>
    </row>
    <row r="36" spans="1:113" ht="32.25" customHeight="1" x14ac:dyDescent="0.15">
      <c r="A36" s="172"/>
      <c r="B36" s="196"/>
      <c r="C36" s="352" t="str">
        <f>IF(E36="","",C35+1)</f>
        <v/>
      </c>
      <c r="D36" s="352"/>
      <c r="E36" s="353" t="str">
        <f>IF('各会計、関係団体の財政状況及び健全化判断比率'!B9="","",'各会計、関係団体の財政状況及び健全化判断比率'!B9)</f>
        <v/>
      </c>
      <c r="F36" s="353"/>
      <c r="G36" s="353"/>
      <c r="H36" s="353"/>
      <c r="I36" s="353"/>
      <c r="J36" s="353"/>
      <c r="K36" s="353"/>
      <c r="L36" s="353"/>
      <c r="M36" s="353"/>
      <c r="N36" s="353"/>
      <c r="O36" s="353"/>
      <c r="P36" s="353"/>
      <c r="Q36" s="353"/>
      <c r="R36" s="353"/>
      <c r="S36" s="353"/>
      <c r="T36" s="172"/>
      <c r="U36" s="352">
        <f t="shared" ref="U36:U43" si="4">IF(W36="","",U35+1)</f>
        <v>4</v>
      </c>
      <c r="V36" s="352"/>
      <c r="W36" s="353" t="str">
        <f>IF('各会計、関係団体の財政状況及び健全化判断比率'!B30="","",'各会計、関係団体の財政状況及び健全化判断比率'!B30)</f>
        <v>介護保険特別会計（介護サービス事業勘定）</v>
      </c>
      <c r="X36" s="353"/>
      <c r="Y36" s="353"/>
      <c r="Z36" s="353"/>
      <c r="AA36" s="353"/>
      <c r="AB36" s="353"/>
      <c r="AC36" s="353"/>
      <c r="AD36" s="353"/>
      <c r="AE36" s="353"/>
      <c r="AF36" s="353"/>
      <c r="AG36" s="353"/>
      <c r="AH36" s="353"/>
      <c r="AI36" s="353"/>
      <c r="AJ36" s="353"/>
      <c r="AK36" s="353"/>
      <c r="AL36" s="172"/>
      <c r="AM36" s="352" t="str">
        <f t="shared" si="0"/>
        <v/>
      </c>
      <c r="AN36" s="352"/>
      <c r="AO36" s="353"/>
      <c r="AP36" s="353"/>
      <c r="AQ36" s="353"/>
      <c r="AR36" s="353"/>
      <c r="AS36" s="353"/>
      <c r="AT36" s="353"/>
      <c r="AU36" s="353"/>
      <c r="AV36" s="353"/>
      <c r="AW36" s="353"/>
      <c r="AX36" s="353"/>
      <c r="AY36" s="353"/>
      <c r="AZ36" s="353"/>
      <c r="BA36" s="353"/>
      <c r="BB36" s="353"/>
      <c r="BC36" s="353"/>
      <c r="BD36" s="172"/>
      <c r="BE36" s="352" t="str">
        <f t="shared" si="1"/>
        <v/>
      </c>
      <c r="BF36" s="352"/>
      <c r="BG36" s="353"/>
      <c r="BH36" s="353"/>
      <c r="BI36" s="353"/>
      <c r="BJ36" s="353"/>
      <c r="BK36" s="353"/>
      <c r="BL36" s="353"/>
      <c r="BM36" s="353"/>
      <c r="BN36" s="353"/>
      <c r="BO36" s="353"/>
      <c r="BP36" s="353"/>
      <c r="BQ36" s="353"/>
      <c r="BR36" s="353"/>
      <c r="BS36" s="353"/>
      <c r="BT36" s="353"/>
      <c r="BU36" s="353"/>
      <c r="BV36" s="172"/>
      <c r="BW36" s="352">
        <f t="shared" si="2"/>
        <v>11</v>
      </c>
      <c r="BX36" s="352"/>
      <c r="BY36" s="353" t="str">
        <f>IF('各会計、関係団体の財政状況及び健全化判断比率'!B70="","",'各会計、関係団体の財政状況及び健全化判断比率'!B70)</f>
        <v>宮崎県後期高齢者医療広域連合（後期高齢者医療特別会計）</v>
      </c>
      <c r="BZ36" s="353"/>
      <c r="CA36" s="353"/>
      <c r="CB36" s="353"/>
      <c r="CC36" s="353"/>
      <c r="CD36" s="353"/>
      <c r="CE36" s="353"/>
      <c r="CF36" s="353"/>
      <c r="CG36" s="353"/>
      <c r="CH36" s="353"/>
      <c r="CI36" s="353"/>
      <c r="CJ36" s="353"/>
      <c r="CK36" s="353"/>
      <c r="CL36" s="353"/>
      <c r="CM36" s="353"/>
      <c r="CN36" s="172"/>
      <c r="CO36" s="352" t="str">
        <f t="shared" si="3"/>
        <v/>
      </c>
      <c r="CP36" s="352"/>
      <c r="CQ36" s="353" t="str">
        <f>IF('各会計、関係団体の財政状況及び健全化判断比率'!BS9="","",'各会計、関係団体の財政状況及び健全化判断比率'!BS9)</f>
        <v/>
      </c>
      <c r="CR36" s="353"/>
      <c r="CS36" s="353"/>
      <c r="CT36" s="353"/>
      <c r="CU36" s="353"/>
      <c r="CV36" s="353"/>
      <c r="CW36" s="353"/>
      <c r="CX36" s="353"/>
      <c r="CY36" s="353"/>
      <c r="CZ36" s="353"/>
      <c r="DA36" s="353"/>
      <c r="DB36" s="353"/>
      <c r="DC36" s="353"/>
      <c r="DD36" s="353"/>
      <c r="DE36" s="353"/>
      <c r="DG36" s="350" t="str">
        <f>IF('各会計、関係団体の財政状況及び健全化判断比率'!BR9="","",'各会計、関係団体の財政状況及び健全化判断比率'!BR9)</f>
        <v/>
      </c>
      <c r="DH36" s="350"/>
      <c r="DI36" s="199"/>
    </row>
    <row r="37" spans="1:113" ht="32.25" customHeight="1" x14ac:dyDescent="0.15">
      <c r="A37" s="172"/>
      <c r="B37" s="196"/>
      <c r="C37" s="352" t="str">
        <f>IF(E37="","",C36+1)</f>
        <v/>
      </c>
      <c r="D37" s="352"/>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172"/>
      <c r="U37" s="352">
        <f t="shared" si="4"/>
        <v>5</v>
      </c>
      <c r="V37" s="352"/>
      <c r="W37" s="353" t="str">
        <f>IF('各会計、関係団体の財政状況及び健全化判断比率'!B31="","",'各会計、関係団体の財政状況及び健全化判断比率'!B31)</f>
        <v>後期高齢者医療特別会計</v>
      </c>
      <c r="X37" s="353"/>
      <c r="Y37" s="353"/>
      <c r="Z37" s="353"/>
      <c r="AA37" s="353"/>
      <c r="AB37" s="353"/>
      <c r="AC37" s="353"/>
      <c r="AD37" s="353"/>
      <c r="AE37" s="353"/>
      <c r="AF37" s="353"/>
      <c r="AG37" s="353"/>
      <c r="AH37" s="353"/>
      <c r="AI37" s="353"/>
      <c r="AJ37" s="353"/>
      <c r="AK37" s="353"/>
      <c r="AL37" s="172"/>
      <c r="AM37" s="352" t="str">
        <f t="shared" si="0"/>
        <v/>
      </c>
      <c r="AN37" s="352"/>
      <c r="AO37" s="353"/>
      <c r="AP37" s="353"/>
      <c r="AQ37" s="353"/>
      <c r="AR37" s="353"/>
      <c r="AS37" s="353"/>
      <c r="AT37" s="353"/>
      <c r="AU37" s="353"/>
      <c r="AV37" s="353"/>
      <c r="AW37" s="353"/>
      <c r="AX37" s="353"/>
      <c r="AY37" s="353"/>
      <c r="AZ37" s="353"/>
      <c r="BA37" s="353"/>
      <c r="BB37" s="353"/>
      <c r="BC37" s="353"/>
      <c r="BD37" s="172"/>
      <c r="BE37" s="352" t="str">
        <f t="shared" si="1"/>
        <v/>
      </c>
      <c r="BF37" s="352"/>
      <c r="BG37" s="353"/>
      <c r="BH37" s="353"/>
      <c r="BI37" s="353"/>
      <c r="BJ37" s="353"/>
      <c r="BK37" s="353"/>
      <c r="BL37" s="353"/>
      <c r="BM37" s="353"/>
      <c r="BN37" s="353"/>
      <c r="BO37" s="353"/>
      <c r="BP37" s="353"/>
      <c r="BQ37" s="353"/>
      <c r="BR37" s="353"/>
      <c r="BS37" s="353"/>
      <c r="BT37" s="353"/>
      <c r="BU37" s="353"/>
      <c r="BV37" s="172"/>
      <c r="BW37" s="352">
        <f t="shared" si="2"/>
        <v>12</v>
      </c>
      <c r="BX37" s="352"/>
      <c r="BY37" s="353" t="str">
        <f>IF('各会計、関係団体の財政状況及び健全化判断比率'!B71="","",'各会計、関係団体の財政状況及び健全化判断比率'!B71)</f>
        <v>宮崎県市町村総合事務組合（自治会館管理運営特別会計）</v>
      </c>
      <c r="BZ37" s="353"/>
      <c r="CA37" s="353"/>
      <c r="CB37" s="353"/>
      <c r="CC37" s="353"/>
      <c r="CD37" s="353"/>
      <c r="CE37" s="353"/>
      <c r="CF37" s="353"/>
      <c r="CG37" s="353"/>
      <c r="CH37" s="353"/>
      <c r="CI37" s="353"/>
      <c r="CJ37" s="353"/>
      <c r="CK37" s="353"/>
      <c r="CL37" s="353"/>
      <c r="CM37" s="353"/>
      <c r="CN37" s="172"/>
      <c r="CO37" s="352" t="str">
        <f t="shared" si="3"/>
        <v/>
      </c>
      <c r="CP37" s="352"/>
      <c r="CQ37" s="353" t="str">
        <f>IF('各会計、関係団体の財政状況及び健全化判断比率'!BS10="","",'各会計、関係団体の財政状況及び健全化判断比率'!BS10)</f>
        <v/>
      </c>
      <c r="CR37" s="353"/>
      <c r="CS37" s="353"/>
      <c r="CT37" s="353"/>
      <c r="CU37" s="353"/>
      <c r="CV37" s="353"/>
      <c r="CW37" s="353"/>
      <c r="CX37" s="353"/>
      <c r="CY37" s="353"/>
      <c r="CZ37" s="353"/>
      <c r="DA37" s="353"/>
      <c r="DB37" s="353"/>
      <c r="DC37" s="353"/>
      <c r="DD37" s="353"/>
      <c r="DE37" s="353"/>
      <c r="DG37" s="350" t="str">
        <f>IF('各会計、関係団体の財政状況及び健全化判断比率'!BR10="","",'各会計、関係団体の財政状況及び健全化判断比率'!BR10)</f>
        <v/>
      </c>
      <c r="DH37" s="350"/>
      <c r="DI37" s="199"/>
    </row>
    <row r="38" spans="1:113" ht="32.25" customHeight="1" x14ac:dyDescent="0.15">
      <c r="A38" s="172"/>
      <c r="B38" s="196"/>
      <c r="C38" s="352" t="str">
        <f t="shared" ref="C38:C43" si="5">IF(E38="","",C37+1)</f>
        <v/>
      </c>
      <c r="D38" s="352"/>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172"/>
      <c r="U38" s="352" t="str">
        <f t="shared" si="4"/>
        <v/>
      </c>
      <c r="V38" s="352"/>
      <c r="W38" s="353"/>
      <c r="X38" s="353"/>
      <c r="Y38" s="353"/>
      <c r="Z38" s="353"/>
      <c r="AA38" s="353"/>
      <c r="AB38" s="353"/>
      <c r="AC38" s="353"/>
      <c r="AD38" s="353"/>
      <c r="AE38" s="353"/>
      <c r="AF38" s="353"/>
      <c r="AG38" s="353"/>
      <c r="AH38" s="353"/>
      <c r="AI38" s="353"/>
      <c r="AJ38" s="353"/>
      <c r="AK38" s="353"/>
      <c r="AL38" s="172"/>
      <c r="AM38" s="352" t="str">
        <f t="shared" si="0"/>
        <v/>
      </c>
      <c r="AN38" s="352"/>
      <c r="AO38" s="353"/>
      <c r="AP38" s="353"/>
      <c r="AQ38" s="353"/>
      <c r="AR38" s="353"/>
      <c r="AS38" s="353"/>
      <c r="AT38" s="353"/>
      <c r="AU38" s="353"/>
      <c r="AV38" s="353"/>
      <c r="AW38" s="353"/>
      <c r="AX38" s="353"/>
      <c r="AY38" s="353"/>
      <c r="AZ38" s="353"/>
      <c r="BA38" s="353"/>
      <c r="BB38" s="353"/>
      <c r="BC38" s="353"/>
      <c r="BD38" s="172"/>
      <c r="BE38" s="352" t="str">
        <f t="shared" si="1"/>
        <v/>
      </c>
      <c r="BF38" s="352"/>
      <c r="BG38" s="353"/>
      <c r="BH38" s="353"/>
      <c r="BI38" s="353"/>
      <c r="BJ38" s="353"/>
      <c r="BK38" s="353"/>
      <c r="BL38" s="353"/>
      <c r="BM38" s="353"/>
      <c r="BN38" s="353"/>
      <c r="BO38" s="353"/>
      <c r="BP38" s="353"/>
      <c r="BQ38" s="353"/>
      <c r="BR38" s="353"/>
      <c r="BS38" s="353"/>
      <c r="BT38" s="353"/>
      <c r="BU38" s="353"/>
      <c r="BV38" s="172"/>
      <c r="BW38" s="352" t="str">
        <f t="shared" si="2"/>
        <v/>
      </c>
      <c r="BX38" s="352"/>
      <c r="BY38" s="353" t="str">
        <f>IF('各会計、関係団体の財政状況及び健全化判断比率'!B72="","",'各会計、関係団体の財政状況及び健全化判断比率'!B72)</f>
        <v/>
      </c>
      <c r="BZ38" s="353"/>
      <c r="CA38" s="353"/>
      <c r="CB38" s="353"/>
      <c r="CC38" s="353"/>
      <c r="CD38" s="353"/>
      <c r="CE38" s="353"/>
      <c r="CF38" s="353"/>
      <c r="CG38" s="353"/>
      <c r="CH38" s="353"/>
      <c r="CI38" s="353"/>
      <c r="CJ38" s="353"/>
      <c r="CK38" s="353"/>
      <c r="CL38" s="353"/>
      <c r="CM38" s="353"/>
      <c r="CN38" s="172"/>
      <c r="CO38" s="352" t="str">
        <f t="shared" si="3"/>
        <v/>
      </c>
      <c r="CP38" s="352"/>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G38" s="350" t="str">
        <f>IF('各会計、関係団体の財政状況及び健全化判断比率'!BR11="","",'各会計、関係団体の財政状況及び健全化判断比率'!BR11)</f>
        <v/>
      </c>
      <c r="DH38" s="350"/>
      <c r="DI38" s="199"/>
    </row>
    <row r="39" spans="1:113" ht="32.25" customHeight="1" x14ac:dyDescent="0.15">
      <c r="A39" s="172"/>
      <c r="B39" s="196"/>
      <c r="C39" s="352" t="str">
        <f t="shared" si="5"/>
        <v/>
      </c>
      <c r="D39" s="352"/>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172"/>
      <c r="U39" s="352" t="str">
        <f t="shared" si="4"/>
        <v/>
      </c>
      <c r="V39" s="352"/>
      <c r="W39" s="353"/>
      <c r="X39" s="353"/>
      <c r="Y39" s="353"/>
      <c r="Z39" s="353"/>
      <c r="AA39" s="353"/>
      <c r="AB39" s="353"/>
      <c r="AC39" s="353"/>
      <c r="AD39" s="353"/>
      <c r="AE39" s="353"/>
      <c r="AF39" s="353"/>
      <c r="AG39" s="353"/>
      <c r="AH39" s="353"/>
      <c r="AI39" s="353"/>
      <c r="AJ39" s="353"/>
      <c r="AK39" s="353"/>
      <c r="AL39" s="172"/>
      <c r="AM39" s="352" t="str">
        <f t="shared" si="0"/>
        <v/>
      </c>
      <c r="AN39" s="352"/>
      <c r="AO39" s="353"/>
      <c r="AP39" s="353"/>
      <c r="AQ39" s="353"/>
      <c r="AR39" s="353"/>
      <c r="AS39" s="353"/>
      <c r="AT39" s="353"/>
      <c r="AU39" s="353"/>
      <c r="AV39" s="353"/>
      <c r="AW39" s="353"/>
      <c r="AX39" s="353"/>
      <c r="AY39" s="353"/>
      <c r="AZ39" s="353"/>
      <c r="BA39" s="353"/>
      <c r="BB39" s="353"/>
      <c r="BC39" s="353"/>
      <c r="BD39" s="172"/>
      <c r="BE39" s="352" t="str">
        <f t="shared" si="1"/>
        <v/>
      </c>
      <c r="BF39" s="352"/>
      <c r="BG39" s="353"/>
      <c r="BH39" s="353"/>
      <c r="BI39" s="353"/>
      <c r="BJ39" s="353"/>
      <c r="BK39" s="353"/>
      <c r="BL39" s="353"/>
      <c r="BM39" s="353"/>
      <c r="BN39" s="353"/>
      <c r="BO39" s="353"/>
      <c r="BP39" s="353"/>
      <c r="BQ39" s="353"/>
      <c r="BR39" s="353"/>
      <c r="BS39" s="353"/>
      <c r="BT39" s="353"/>
      <c r="BU39" s="353"/>
      <c r="BV39" s="172"/>
      <c r="BW39" s="352" t="str">
        <f t="shared" si="2"/>
        <v/>
      </c>
      <c r="BX39" s="352"/>
      <c r="BY39" s="353" t="str">
        <f>IF('各会計、関係団体の財政状況及び健全化判断比率'!B73="","",'各会計、関係団体の財政状況及び健全化判断比率'!B73)</f>
        <v/>
      </c>
      <c r="BZ39" s="353"/>
      <c r="CA39" s="353"/>
      <c r="CB39" s="353"/>
      <c r="CC39" s="353"/>
      <c r="CD39" s="353"/>
      <c r="CE39" s="353"/>
      <c r="CF39" s="353"/>
      <c r="CG39" s="353"/>
      <c r="CH39" s="353"/>
      <c r="CI39" s="353"/>
      <c r="CJ39" s="353"/>
      <c r="CK39" s="353"/>
      <c r="CL39" s="353"/>
      <c r="CM39" s="353"/>
      <c r="CN39" s="172"/>
      <c r="CO39" s="352" t="str">
        <f t="shared" si="3"/>
        <v/>
      </c>
      <c r="CP39" s="352"/>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G39" s="350" t="str">
        <f>IF('各会計、関係団体の財政状況及び健全化判断比率'!BR12="","",'各会計、関係団体の財政状況及び健全化判断比率'!BR12)</f>
        <v/>
      </c>
      <c r="DH39" s="350"/>
      <c r="DI39" s="199"/>
    </row>
    <row r="40" spans="1:113" ht="32.25" customHeight="1" x14ac:dyDescent="0.15">
      <c r="A40" s="172"/>
      <c r="B40" s="196"/>
      <c r="C40" s="352" t="str">
        <f t="shared" si="5"/>
        <v/>
      </c>
      <c r="D40" s="352"/>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172"/>
      <c r="U40" s="352" t="str">
        <f t="shared" si="4"/>
        <v/>
      </c>
      <c r="V40" s="352"/>
      <c r="W40" s="353"/>
      <c r="X40" s="353"/>
      <c r="Y40" s="353"/>
      <c r="Z40" s="353"/>
      <c r="AA40" s="353"/>
      <c r="AB40" s="353"/>
      <c r="AC40" s="353"/>
      <c r="AD40" s="353"/>
      <c r="AE40" s="353"/>
      <c r="AF40" s="353"/>
      <c r="AG40" s="353"/>
      <c r="AH40" s="353"/>
      <c r="AI40" s="353"/>
      <c r="AJ40" s="353"/>
      <c r="AK40" s="353"/>
      <c r="AL40" s="172"/>
      <c r="AM40" s="352" t="str">
        <f t="shared" si="0"/>
        <v/>
      </c>
      <c r="AN40" s="352"/>
      <c r="AO40" s="353"/>
      <c r="AP40" s="353"/>
      <c r="AQ40" s="353"/>
      <c r="AR40" s="353"/>
      <c r="AS40" s="353"/>
      <c r="AT40" s="353"/>
      <c r="AU40" s="353"/>
      <c r="AV40" s="353"/>
      <c r="AW40" s="353"/>
      <c r="AX40" s="353"/>
      <c r="AY40" s="353"/>
      <c r="AZ40" s="353"/>
      <c r="BA40" s="353"/>
      <c r="BB40" s="353"/>
      <c r="BC40" s="353"/>
      <c r="BD40" s="172"/>
      <c r="BE40" s="352" t="str">
        <f t="shared" si="1"/>
        <v/>
      </c>
      <c r="BF40" s="352"/>
      <c r="BG40" s="353"/>
      <c r="BH40" s="353"/>
      <c r="BI40" s="353"/>
      <c r="BJ40" s="353"/>
      <c r="BK40" s="353"/>
      <c r="BL40" s="353"/>
      <c r="BM40" s="353"/>
      <c r="BN40" s="353"/>
      <c r="BO40" s="353"/>
      <c r="BP40" s="353"/>
      <c r="BQ40" s="353"/>
      <c r="BR40" s="353"/>
      <c r="BS40" s="353"/>
      <c r="BT40" s="353"/>
      <c r="BU40" s="353"/>
      <c r="BV40" s="172"/>
      <c r="BW40" s="352" t="str">
        <f t="shared" si="2"/>
        <v/>
      </c>
      <c r="BX40" s="352"/>
      <c r="BY40" s="353" t="str">
        <f>IF('各会計、関係団体の財政状況及び健全化判断比率'!B74="","",'各会計、関係団体の財政状況及び健全化判断比率'!B74)</f>
        <v/>
      </c>
      <c r="BZ40" s="353"/>
      <c r="CA40" s="353"/>
      <c r="CB40" s="353"/>
      <c r="CC40" s="353"/>
      <c r="CD40" s="353"/>
      <c r="CE40" s="353"/>
      <c r="CF40" s="353"/>
      <c r="CG40" s="353"/>
      <c r="CH40" s="353"/>
      <c r="CI40" s="353"/>
      <c r="CJ40" s="353"/>
      <c r="CK40" s="353"/>
      <c r="CL40" s="353"/>
      <c r="CM40" s="353"/>
      <c r="CN40" s="172"/>
      <c r="CO40" s="352" t="str">
        <f t="shared" si="3"/>
        <v/>
      </c>
      <c r="CP40" s="352"/>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G40" s="350" t="str">
        <f>IF('各会計、関係団体の財政状況及び健全化判断比率'!BR13="","",'各会計、関係団体の財政状況及び健全化判断比率'!BR13)</f>
        <v/>
      </c>
      <c r="DH40" s="350"/>
      <c r="DI40" s="199"/>
    </row>
    <row r="41" spans="1:113" ht="32.25" customHeight="1" x14ac:dyDescent="0.15">
      <c r="A41" s="172"/>
      <c r="B41" s="196"/>
      <c r="C41" s="352" t="str">
        <f t="shared" si="5"/>
        <v/>
      </c>
      <c r="D41" s="352"/>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172"/>
      <c r="U41" s="352" t="str">
        <f t="shared" si="4"/>
        <v/>
      </c>
      <c r="V41" s="352"/>
      <c r="W41" s="353"/>
      <c r="X41" s="353"/>
      <c r="Y41" s="353"/>
      <c r="Z41" s="353"/>
      <c r="AA41" s="353"/>
      <c r="AB41" s="353"/>
      <c r="AC41" s="353"/>
      <c r="AD41" s="353"/>
      <c r="AE41" s="353"/>
      <c r="AF41" s="353"/>
      <c r="AG41" s="353"/>
      <c r="AH41" s="353"/>
      <c r="AI41" s="353"/>
      <c r="AJ41" s="353"/>
      <c r="AK41" s="353"/>
      <c r="AL41" s="172"/>
      <c r="AM41" s="352" t="str">
        <f t="shared" si="0"/>
        <v/>
      </c>
      <c r="AN41" s="352"/>
      <c r="AO41" s="353"/>
      <c r="AP41" s="353"/>
      <c r="AQ41" s="353"/>
      <c r="AR41" s="353"/>
      <c r="AS41" s="353"/>
      <c r="AT41" s="353"/>
      <c r="AU41" s="353"/>
      <c r="AV41" s="353"/>
      <c r="AW41" s="353"/>
      <c r="AX41" s="353"/>
      <c r="AY41" s="353"/>
      <c r="AZ41" s="353"/>
      <c r="BA41" s="353"/>
      <c r="BB41" s="353"/>
      <c r="BC41" s="353"/>
      <c r="BD41" s="172"/>
      <c r="BE41" s="352" t="str">
        <f t="shared" si="1"/>
        <v/>
      </c>
      <c r="BF41" s="352"/>
      <c r="BG41" s="353"/>
      <c r="BH41" s="353"/>
      <c r="BI41" s="353"/>
      <c r="BJ41" s="353"/>
      <c r="BK41" s="353"/>
      <c r="BL41" s="353"/>
      <c r="BM41" s="353"/>
      <c r="BN41" s="353"/>
      <c r="BO41" s="353"/>
      <c r="BP41" s="353"/>
      <c r="BQ41" s="353"/>
      <c r="BR41" s="353"/>
      <c r="BS41" s="353"/>
      <c r="BT41" s="353"/>
      <c r="BU41" s="353"/>
      <c r="BV41" s="172"/>
      <c r="BW41" s="352" t="str">
        <f t="shared" si="2"/>
        <v/>
      </c>
      <c r="BX41" s="352"/>
      <c r="BY41" s="353" t="str">
        <f>IF('各会計、関係団体の財政状況及び健全化判断比率'!B75="","",'各会計、関係団体の財政状況及び健全化判断比率'!B75)</f>
        <v/>
      </c>
      <c r="BZ41" s="353"/>
      <c r="CA41" s="353"/>
      <c r="CB41" s="353"/>
      <c r="CC41" s="353"/>
      <c r="CD41" s="353"/>
      <c r="CE41" s="353"/>
      <c r="CF41" s="353"/>
      <c r="CG41" s="353"/>
      <c r="CH41" s="353"/>
      <c r="CI41" s="353"/>
      <c r="CJ41" s="353"/>
      <c r="CK41" s="353"/>
      <c r="CL41" s="353"/>
      <c r="CM41" s="353"/>
      <c r="CN41" s="172"/>
      <c r="CO41" s="352" t="str">
        <f t="shared" si="3"/>
        <v/>
      </c>
      <c r="CP41" s="352"/>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G41" s="350" t="str">
        <f>IF('各会計、関係団体の財政状況及び健全化判断比率'!BR14="","",'各会計、関係団体の財政状況及び健全化判断比率'!BR14)</f>
        <v/>
      </c>
      <c r="DH41" s="350"/>
      <c r="DI41" s="199"/>
    </row>
    <row r="42" spans="1:113" ht="32.25" customHeight="1" x14ac:dyDescent="0.15">
      <c r="B42" s="196"/>
      <c r="C42" s="352" t="str">
        <f t="shared" si="5"/>
        <v/>
      </c>
      <c r="D42" s="352"/>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172"/>
      <c r="U42" s="352" t="str">
        <f t="shared" si="4"/>
        <v/>
      </c>
      <c r="V42" s="352"/>
      <c r="W42" s="353"/>
      <c r="X42" s="353"/>
      <c r="Y42" s="353"/>
      <c r="Z42" s="353"/>
      <c r="AA42" s="353"/>
      <c r="AB42" s="353"/>
      <c r="AC42" s="353"/>
      <c r="AD42" s="353"/>
      <c r="AE42" s="353"/>
      <c r="AF42" s="353"/>
      <c r="AG42" s="353"/>
      <c r="AH42" s="353"/>
      <c r="AI42" s="353"/>
      <c r="AJ42" s="353"/>
      <c r="AK42" s="353"/>
      <c r="AL42" s="172"/>
      <c r="AM42" s="352" t="str">
        <f t="shared" si="0"/>
        <v/>
      </c>
      <c r="AN42" s="352"/>
      <c r="AO42" s="353"/>
      <c r="AP42" s="353"/>
      <c r="AQ42" s="353"/>
      <c r="AR42" s="353"/>
      <c r="AS42" s="353"/>
      <c r="AT42" s="353"/>
      <c r="AU42" s="353"/>
      <c r="AV42" s="353"/>
      <c r="AW42" s="353"/>
      <c r="AX42" s="353"/>
      <c r="AY42" s="353"/>
      <c r="AZ42" s="353"/>
      <c r="BA42" s="353"/>
      <c r="BB42" s="353"/>
      <c r="BC42" s="353"/>
      <c r="BD42" s="172"/>
      <c r="BE42" s="352" t="str">
        <f t="shared" si="1"/>
        <v/>
      </c>
      <c r="BF42" s="352"/>
      <c r="BG42" s="353"/>
      <c r="BH42" s="353"/>
      <c r="BI42" s="353"/>
      <c r="BJ42" s="353"/>
      <c r="BK42" s="353"/>
      <c r="BL42" s="353"/>
      <c r="BM42" s="353"/>
      <c r="BN42" s="353"/>
      <c r="BO42" s="353"/>
      <c r="BP42" s="353"/>
      <c r="BQ42" s="353"/>
      <c r="BR42" s="353"/>
      <c r="BS42" s="353"/>
      <c r="BT42" s="353"/>
      <c r="BU42" s="353"/>
      <c r="BV42" s="172"/>
      <c r="BW42" s="352" t="str">
        <f t="shared" si="2"/>
        <v/>
      </c>
      <c r="BX42" s="352"/>
      <c r="BY42" s="353" t="str">
        <f>IF('各会計、関係団体の財政状況及び健全化判断比率'!B76="","",'各会計、関係団体の財政状況及び健全化判断比率'!B76)</f>
        <v/>
      </c>
      <c r="BZ42" s="353"/>
      <c r="CA42" s="353"/>
      <c r="CB42" s="353"/>
      <c r="CC42" s="353"/>
      <c r="CD42" s="353"/>
      <c r="CE42" s="353"/>
      <c r="CF42" s="353"/>
      <c r="CG42" s="353"/>
      <c r="CH42" s="353"/>
      <c r="CI42" s="353"/>
      <c r="CJ42" s="353"/>
      <c r="CK42" s="353"/>
      <c r="CL42" s="353"/>
      <c r="CM42" s="353"/>
      <c r="CN42" s="172"/>
      <c r="CO42" s="352" t="str">
        <f t="shared" si="3"/>
        <v/>
      </c>
      <c r="CP42" s="352"/>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G42" s="350" t="str">
        <f>IF('各会計、関係団体の財政状況及び健全化判断比率'!BR15="","",'各会計、関係団体の財政状況及び健全化判断比率'!BR15)</f>
        <v/>
      </c>
      <c r="DH42" s="350"/>
      <c r="DI42" s="199"/>
    </row>
    <row r="43" spans="1:113" ht="32.25" customHeight="1" x14ac:dyDescent="0.15">
      <c r="B43" s="196"/>
      <c r="C43" s="352" t="str">
        <f t="shared" si="5"/>
        <v/>
      </c>
      <c r="D43" s="352"/>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172"/>
      <c r="U43" s="352" t="str">
        <f t="shared" si="4"/>
        <v/>
      </c>
      <c r="V43" s="352"/>
      <c r="W43" s="353"/>
      <c r="X43" s="353"/>
      <c r="Y43" s="353"/>
      <c r="Z43" s="353"/>
      <c r="AA43" s="353"/>
      <c r="AB43" s="353"/>
      <c r="AC43" s="353"/>
      <c r="AD43" s="353"/>
      <c r="AE43" s="353"/>
      <c r="AF43" s="353"/>
      <c r="AG43" s="353"/>
      <c r="AH43" s="353"/>
      <c r="AI43" s="353"/>
      <c r="AJ43" s="353"/>
      <c r="AK43" s="353"/>
      <c r="AL43" s="172"/>
      <c r="AM43" s="352" t="str">
        <f t="shared" si="0"/>
        <v/>
      </c>
      <c r="AN43" s="352"/>
      <c r="AO43" s="353"/>
      <c r="AP43" s="353"/>
      <c r="AQ43" s="353"/>
      <c r="AR43" s="353"/>
      <c r="AS43" s="353"/>
      <c r="AT43" s="353"/>
      <c r="AU43" s="353"/>
      <c r="AV43" s="353"/>
      <c r="AW43" s="353"/>
      <c r="AX43" s="353"/>
      <c r="AY43" s="353"/>
      <c r="AZ43" s="353"/>
      <c r="BA43" s="353"/>
      <c r="BB43" s="353"/>
      <c r="BC43" s="353"/>
      <c r="BD43" s="172"/>
      <c r="BE43" s="352" t="str">
        <f t="shared" si="1"/>
        <v/>
      </c>
      <c r="BF43" s="352"/>
      <c r="BG43" s="353"/>
      <c r="BH43" s="353"/>
      <c r="BI43" s="353"/>
      <c r="BJ43" s="353"/>
      <c r="BK43" s="353"/>
      <c r="BL43" s="353"/>
      <c r="BM43" s="353"/>
      <c r="BN43" s="353"/>
      <c r="BO43" s="353"/>
      <c r="BP43" s="353"/>
      <c r="BQ43" s="353"/>
      <c r="BR43" s="353"/>
      <c r="BS43" s="353"/>
      <c r="BT43" s="353"/>
      <c r="BU43" s="353"/>
      <c r="BV43" s="172"/>
      <c r="BW43" s="352" t="str">
        <f t="shared" si="2"/>
        <v/>
      </c>
      <c r="BX43" s="352"/>
      <c r="BY43" s="353" t="str">
        <f>IF('各会計、関係団体の財政状況及び健全化判断比率'!B77="","",'各会計、関係団体の財政状況及び健全化判断比率'!B77)</f>
        <v/>
      </c>
      <c r="BZ43" s="353"/>
      <c r="CA43" s="353"/>
      <c r="CB43" s="353"/>
      <c r="CC43" s="353"/>
      <c r="CD43" s="353"/>
      <c r="CE43" s="353"/>
      <c r="CF43" s="353"/>
      <c r="CG43" s="353"/>
      <c r="CH43" s="353"/>
      <c r="CI43" s="353"/>
      <c r="CJ43" s="353"/>
      <c r="CK43" s="353"/>
      <c r="CL43" s="353"/>
      <c r="CM43" s="353"/>
      <c r="CN43" s="172"/>
      <c r="CO43" s="352" t="str">
        <f t="shared" si="3"/>
        <v/>
      </c>
      <c r="CP43" s="352"/>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G43" s="350" t="str">
        <f>IF('各会計、関係団体の財政状況及び健全化判断比率'!BR16="","",'各会計、関係団体の財政状況及び健全化判断比率'!BR16)</f>
        <v/>
      </c>
      <c r="DH43" s="35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210</v>
      </c>
      <c r="E46" s="349" t="s">
        <v>211</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row>
    <row r="47" spans="1:113" x14ac:dyDescent="0.15">
      <c r="E47" s="349" t="s">
        <v>212</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row>
    <row r="48" spans="1:113" x14ac:dyDescent="0.15">
      <c r="E48" s="349" t="s">
        <v>213</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row>
    <row r="49" spans="5:113" x14ac:dyDescent="0.15">
      <c r="E49" s="351" t="s">
        <v>214</v>
      </c>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row>
    <row r="50" spans="5:113" x14ac:dyDescent="0.15">
      <c r="E50" s="349" t="s">
        <v>215</v>
      </c>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row>
    <row r="51" spans="5:113" x14ac:dyDescent="0.15">
      <c r="E51" s="349" t="s">
        <v>216</v>
      </c>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row>
    <row r="52" spans="5:113" x14ac:dyDescent="0.15">
      <c r="E52" s="349" t="s">
        <v>217</v>
      </c>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row>
    <row r="53" spans="5:113" x14ac:dyDescent="0.15">
      <c r="E53" s="348" t="s">
        <v>596</v>
      </c>
    </row>
    <row r="54" spans="5:113" x14ac:dyDescent="0.15"/>
    <row r="55" spans="5:113" x14ac:dyDescent="0.15"/>
    <row r="56" spans="5:113" x14ac:dyDescent="0.15"/>
  </sheetData>
  <sheetProtection algorithmName="SHA-512" hashValue="YIX/DzhR3eJ0YL4pswwo0YfxYudSdgSOlKm1S2CcB7QZEV09JqELmKMV3keXyaabo37eyM8E99OnGPDvq7yZcw==" saltValue="H4PRUQoiD0zYRD7e3Xsiz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3" t="s">
        <v>569</v>
      </c>
      <c r="D34" s="1133"/>
      <c r="E34" s="1134"/>
      <c r="F34" s="32">
        <v>10</v>
      </c>
      <c r="G34" s="33">
        <v>9.19</v>
      </c>
      <c r="H34" s="33">
        <v>8</v>
      </c>
      <c r="I34" s="33">
        <v>8.14</v>
      </c>
      <c r="J34" s="34">
        <v>10.119999999999999</v>
      </c>
      <c r="K34" s="22"/>
      <c r="L34" s="22"/>
      <c r="M34" s="22"/>
      <c r="N34" s="22"/>
      <c r="O34" s="22"/>
      <c r="P34" s="22"/>
    </row>
    <row r="35" spans="1:16" ht="39" customHeight="1" x14ac:dyDescent="0.15">
      <c r="A35" s="22"/>
      <c r="B35" s="35"/>
      <c r="C35" s="1129" t="s">
        <v>570</v>
      </c>
      <c r="D35" s="1129"/>
      <c r="E35" s="1130"/>
      <c r="F35" s="36">
        <v>6.87</v>
      </c>
      <c r="G35" s="37">
        <v>8.0399999999999991</v>
      </c>
      <c r="H35" s="37">
        <v>8.26</v>
      </c>
      <c r="I35" s="37">
        <v>8.7200000000000006</v>
      </c>
      <c r="J35" s="38">
        <v>9.58</v>
      </c>
      <c r="K35" s="22"/>
      <c r="L35" s="22"/>
      <c r="M35" s="22"/>
      <c r="N35" s="22"/>
      <c r="O35" s="22"/>
      <c r="P35" s="22"/>
    </row>
    <row r="36" spans="1:16" ht="39" customHeight="1" x14ac:dyDescent="0.15">
      <c r="A36" s="22"/>
      <c r="B36" s="35"/>
      <c r="C36" s="1129" t="s">
        <v>571</v>
      </c>
      <c r="D36" s="1129"/>
      <c r="E36" s="1130"/>
      <c r="F36" s="36">
        <v>5.39</v>
      </c>
      <c r="G36" s="37">
        <v>4.99</v>
      </c>
      <c r="H36" s="37">
        <v>4.63</v>
      </c>
      <c r="I36" s="37">
        <v>4.99</v>
      </c>
      <c r="J36" s="38">
        <v>6.12</v>
      </c>
      <c r="K36" s="22"/>
      <c r="L36" s="22"/>
      <c r="M36" s="22"/>
      <c r="N36" s="22"/>
      <c r="O36" s="22"/>
      <c r="P36" s="22"/>
    </row>
    <row r="37" spans="1:16" ht="39" customHeight="1" x14ac:dyDescent="0.15">
      <c r="A37" s="22"/>
      <c r="B37" s="35"/>
      <c r="C37" s="1129" t="s">
        <v>572</v>
      </c>
      <c r="D37" s="1129"/>
      <c r="E37" s="1130"/>
      <c r="F37" s="36">
        <v>1.98</v>
      </c>
      <c r="G37" s="37">
        <v>2.15</v>
      </c>
      <c r="H37" s="37">
        <v>1.27</v>
      </c>
      <c r="I37" s="37">
        <v>1.22</v>
      </c>
      <c r="J37" s="38">
        <v>1.64</v>
      </c>
      <c r="K37" s="22"/>
      <c r="L37" s="22"/>
      <c r="M37" s="22"/>
      <c r="N37" s="22"/>
      <c r="O37" s="22"/>
      <c r="P37" s="22"/>
    </row>
    <row r="38" spans="1:16" ht="39" customHeight="1" x14ac:dyDescent="0.15">
      <c r="A38" s="22"/>
      <c r="B38" s="35"/>
      <c r="C38" s="1129" t="s">
        <v>573</v>
      </c>
      <c r="D38" s="1129"/>
      <c r="E38" s="1130"/>
      <c r="F38" s="36">
        <v>4.54</v>
      </c>
      <c r="G38" s="37">
        <v>0.69</v>
      </c>
      <c r="H38" s="37">
        <v>0.36</v>
      </c>
      <c r="I38" s="37">
        <v>0.46</v>
      </c>
      <c r="J38" s="38">
        <v>0.75</v>
      </c>
      <c r="K38" s="22"/>
      <c r="L38" s="22"/>
      <c r="M38" s="22"/>
      <c r="N38" s="22"/>
      <c r="O38" s="22"/>
      <c r="P38" s="22"/>
    </row>
    <row r="39" spans="1:16" ht="39" customHeight="1" x14ac:dyDescent="0.15">
      <c r="A39" s="22"/>
      <c r="B39" s="35"/>
      <c r="C39" s="1129" t="s">
        <v>574</v>
      </c>
      <c r="D39" s="1129"/>
      <c r="E39" s="1130"/>
      <c r="F39" s="36">
        <v>0.01</v>
      </c>
      <c r="G39" s="37">
        <v>0.01</v>
      </c>
      <c r="H39" s="37">
        <v>0</v>
      </c>
      <c r="I39" s="37">
        <v>0.4</v>
      </c>
      <c r="J39" s="38">
        <v>0.23</v>
      </c>
      <c r="K39" s="22"/>
      <c r="L39" s="22"/>
      <c r="M39" s="22"/>
      <c r="N39" s="22"/>
      <c r="O39" s="22"/>
      <c r="P39" s="22"/>
    </row>
    <row r="40" spans="1:16" ht="39" customHeight="1" x14ac:dyDescent="0.15">
      <c r="A40" s="22"/>
      <c r="B40" s="35"/>
      <c r="C40" s="1129" t="s">
        <v>575</v>
      </c>
      <c r="D40" s="1129"/>
      <c r="E40" s="1130"/>
      <c r="F40" s="36">
        <v>0.01</v>
      </c>
      <c r="G40" s="37">
        <v>0.01</v>
      </c>
      <c r="H40" s="37">
        <v>0.02</v>
      </c>
      <c r="I40" s="37">
        <v>0.02</v>
      </c>
      <c r="J40" s="38">
        <v>0.03</v>
      </c>
      <c r="K40" s="22"/>
      <c r="L40" s="22"/>
      <c r="M40" s="22"/>
      <c r="N40" s="22"/>
      <c r="O40" s="22"/>
      <c r="P40" s="22"/>
    </row>
    <row r="41" spans="1:16" ht="39" customHeight="1" x14ac:dyDescent="0.15">
      <c r="A41" s="22"/>
      <c r="B41" s="35"/>
      <c r="C41" s="1129" t="s">
        <v>576</v>
      </c>
      <c r="D41" s="1129"/>
      <c r="E41" s="1130"/>
      <c r="F41" s="36" t="s">
        <v>520</v>
      </c>
      <c r="G41" s="37">
        <v>0</v>
      </c>
      <c r="H41" s="37">
        <v>0</v>
      </c>
      <c r="I41" s="37">
        <v>0</v>
      </c>
      <c r="J41" s="38">
        <v>0</v>
      </c>
      <c r="K41" s="22"/>
      <c r="L41" s="22"/>
      <c r="M41" s="22"/>
      <c r="N41" s="22"/>
      <c r="O41" s="22"/>
      <c r="P41" s="22"/>
    </row>
    <row r="42" spans="1:16" ht="39" customHeight="1" x14ac:dyDescent="0.15">
      <c r="A42" s="22"/>
      <c r="B42" s="39"/>
      <c r="C42" s="1129" t="s">
        <v>577</v>
      </c>
      <c r="D42" s="1129"/>
      <c r="E42" s="1130"/>
      <c r="F42" s="36" t="s">
        <v>520</v>
      </c>
      <c r="G42" s="37" t="s">
        <v>520</v>
      </c>
      <c r="H42" s="37" t="s">
        <v>520</v>
      </c>
      <c r="I42" s="37" t="s">
        <v>520</v>
      </c>
      <c r="J42" s="38" t="s">
        <v>520</v>
      </c>
      <c r="K42" s="22"/>
      <c r="L42" s="22"/>
      <c r="M42" s="22"/>
      <c r="N42" s="22"/>
      <c r="O42" s="22"/>
      <c r="P42" s="22"/>
    </row>
    <row r="43" spans="1:16" ht="39" customHeight="1" thickBot="1" x14ac:dyDescent="0.2">
      <c r="A43" s="22"/>
      <c r="B43" s="40"/>
      <c r="C43" s="1131" t="s">
        <v>578</v>
      </c>
      <c r="D43" s="1131"/>
      <c r="E43" s="1132"/>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eXzs3pWbqn9njZgOJCmDBctnbao8gm3/Vk0PCH5Tzq4lEDSDoeEDDDTwINYZNkBh4+cZbpnbj+SiNBLX3lhRg==" saltValue="CMJlPqTIKML8kadAw5h6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53" t="s">
        <v>11</v>
      </c>
      <c r="C45" s="1154"/>
      <c r="D45" s="56"/>
      <c r="E45" s="1159" t="s">
        <v>12</v>
      </c>
      <c r="F45" s="1159"/>
      <c r="G45" s="1159"/>
      <c r="H45" s="1159"/>
      <c r="I45" s="1159"/>
      <c r="J45" s="1160"/>
      <c r="K45" s="57">
        <v>731</v>
      </c>
      <c r="L45" s="58">
        <v>693</v>
      </c>
      <c r="M45" s="58">
        <v>707</v>
      </c>
      <c r="N45" s="58">
        <v>771</v>
      </c>
      <c r="O45" s="59">
        <v>820</v>
      </c>
      <c r="P45" s="46"/>
      <c r="Q45" s="46"/>
      <c r="R45" s="46"/>
      <c r="S45" s="46"/>
      <c r="T45" s="46"/>
      <c r="U45" s="46"/>
    </row>
    <row r="46" spans="1:21" ht="30.75" customHeight="1" x14ac:dyDescent="0.15">
      <c r="A46" s="46"/>
      <c r="B46" s="1155"/>
      <c r="C46" s="1156"/>
      <c r="D46" s="60"/>
      <c r="E46" s="1137" t="s">
        <v>13</v>
      </c>
      <c r="F46" s="1137"/>
      <c r="G46" s="1137"/>
      <c r="H46" s="1137"/>
      <c r="I46" s="1137"/>
      <c r="J46" s="1138"/>
      <c r="K46" s="61" t="s">
        <v>520</v>
      </c>
      <c r="L46" s="62" t="s">
        <v>520</v>
      </c>
      <c r="M46" s="62" t="s">
        <v>520</v>
      </c>
      <c r="N46" s="62" t="s">
        <v>520</v>
      </c>
      <c r="O46" s="63" t="s">
        <v>520</v>
      </c>
      <c r="P46" s="46"/>
      <c r="Q46" s="46"/>
      <c r="R46" s="46"/>
      <c r="S46" s="46"/>
      <c r="T46" s="46"/>
      <c r="U46" s="46"/>
    </row>
    <row r="47" spans="1:21" ht="30.75" customHeight="1" x14ac:dyDescent="0.15">
      <c r="A47" s="46"/>
      <c r="B47" s="1155"/>
      <c r="C47" s="1156"/>
      <c r="D47" s="60"/>
      <c r="E47" s="1137" t="s">
        <v>14</v>
      </c>
      <c r="F47" s="1137"/>
      <c r="G47" s="1137"/>
      <c r="H47" s="1137"/>
      <c r="I47" s="1137"/>
      <c r="J47" s="1138"/>
      <c r="K47" s="61" t="s">
        <v>520</v>
      </c>
      <c r="L47" s="62" t="s">
        <v>520</v>
      </c>
      <c r="M47" s="62" t="s">
        <v>520</v>
      </c>
      <c r="N47" s="62" t="s">
        <v>520</v>
      </c>
      <c r="O47" s="63" t="s">
        <v>520</v>
      </c>
      <c r="P47" s="46"/>
      <c r="Q47" s="46"/>
      <c r="R47" s="46"/>
      <c r="S47" s="46"/>
      <c r="T47" s="46"/>
      <c r="U47" s="46"/>
    </row>
    <row r="48" spans="1:21" ht="30.75" customHeight="1" x14ac:dyDescent="0.15">
      <c r="A48" s="46"/>
      <c r="B48" s="1155"/>
      <c r="C48" s="1156"/>
      <c r="D48" s="60"/>
      <c r="E48" s="1137" t="s">
        <v>15</v>
      </c>
      <c r="F48" s="1137"/>
      <c r="G48" s="1137"/>
      <c r="H48" s="1137"/>
      <c r="I48" s="1137"/>
      <c r="J48" s="1138"/>
      <c r="K48" s="61">
        <v>7</v>
      </c>
      <c r="L48" s="62">
        <v>7</v>
      </c>
      <c r="M48" s="62">
        <v>13</v>
      </c>
      <c r="N48" s="62">
        <v>34</v>
      </c>
      <c r="O48" s="63">
        <v>46</v>
      </c>
      <c r="P48" s="46"/>
      <c r="Q48" s="46"/>
      <c r="R48" s="46"/>
      <c r="S48" s="46"/>
      <c r="T48" s="46"/>
      <c r="U48" s="46"/>
    </row>
    <row r="49" spans="1:21" ht="30.75" customHeight="1" x14ac:dyDescent="0.15">
      <c r="A49" s="46"/>
      <c r="B49" s="1155"/>
      <c r="C49" s="1156"/>
      <c r="D49" s="60"/>
      <c r="E49" s="1137" t="s">
        <v>16</v>
      </c>
      <c r="F49" s="1137"/>
      <c r="G49" s="1137"/>
      <c r="H49" s="1137"/>
      <c r="I49" s="1137"/>
      <c r="J49" s="1138"/>
      <c r="K49" s="61">
        <v>20</v>
      </c>
      <c r="L49" s="62">
        <v>20</v>
      </c>
      <c r="M49" s="62">
        <v>20</v>
      </c>
      <c r="N49" s="62">
        <v>20</v>
      </c>
      <c r="O49" s="63">
        <v>18</v>
      </c>
      <c r="P49" s="46"/>
      <c r="Q49" s="46"/>
      <c r="R49" s="46"/>
      <c r="S49" s="46"/>
      <c r="T49" s="46"/>
      <c r="U49" s="46"/>
    </row>
    <row r="50" spans="1:21" ht="30.75" customHeight="1" x14ac:dyDescent="0.15">
      <c r="A50" s="46"/>
      <c r="B50" s="1155"/>
      <c r="C50" s="1156"/>
      <c r="D50" s="60"/>
      <c r="E50" s="1137" t="s">
        <v>17</v>
      </c>
      <c r="F50" s="1137"/>
      <c r="G50" s="1137"/>
      <c r="H50" s="1137"/>
      <c r="I50" s="1137"/>
      <c r="J50" s="1138"/>
      <c r="K50" s="61">
        <v>5</v>
      </c>
      <c r="L50" s="62">
        <v>1</v>
      </c>
      <c r="M50" s="62">
        <v>0</v>
      </c>
      <c r="N50" s="62">
        <v>0</v>
      </c>
      <c r="O50" s="63">
        <v>0</v>
      </c>
      <c r="P50" s="46"/>
      <c r="Q50" s="46"/>
      <c r="R50" s="46"/>
      <c r="S50" s="46"/>
      <c r="T50" s="46"/>
      <c r="U50" s="46"/>
    </row>
    <row r="51" spans="1:21" ht="30.75" customHeight="1" x14ac:dyDescent="0.15">
      <c r="A51" s="46"/>
      <c r="B51" s="1157"/>
      <c r="C51" s="1158"/>
      <c r="D51" s="64"/>
      <c r="E51" s="1137" t="s">
        <v>18</v>
      </c>
      <c r="F51" s="1137"/>
      <c r="G51" s="1137"/>
      <c r="H51" s="1137"/>
      <c r="I51" s="1137"/>
      <c r="J51" s="1138"/>
      <c r="K51" s="61" t="s">
        <v>520</v>
      </c>
      <c r="L51" s="62" t="s">
        <v>520</v>
      </c>
      <c r="M51" s="62" t="s">
        <v>520</v>
      </c>
      <c r="N51" s="62" t="s">
        <v>520</v>
      </c>
      <c r="O51" s="63" t="s">
        <v>520</v>
      </c>
      <c r="P51" s="46"/>
      <c r="Q51" s="46"/>
      <c r="R51" s="46"/>
      <c r="S51" s="46"/>
      <c r="T51" s="46"/>
      <c r="U51" s="46"/>
    </row>
    <row r="52" spans="1:21" ht="30.75" customHeight="1" x14ac:dyDescent="0.15">
      <c r="A52" s="46"/>
      <c r="B52" s="1135" t="s">
        <v>19</v>
      </c>
      <c r="C52" s="1136"/>
      <c r="D52" s="64"/>
      <c r="E52" s="1137" t="s">
        <v>20</v>
      </c>
      <c r="F52" s="1137"/>
      <c r="G52" s="1137"/>
      <c r="H52" s="1137"/>
      <c r="I52" s="1137"/>
      <c r="J52" s="1138"/>
      <c r="K52" s="61">
        <v>607</v>
      </c>
      <c r="L52" s="62">
        <v>587</v>
      </c>
      <c r="M52" s="62">
        <v>594</v>
      </c>
      <c r="N52" s="62">
        <v>636</v>
      </c>
      <c r="O52" s="63">
        <v>660</v>
      </c>
      <c r="P52" s="46"/>
      <c r="Q52" s="46"/>
      <c r="R52" s="46"/>
      <c r="S52" s="46"/>
      <c r="T52" s="46"/>
      <c r="U52" s="46"/>
    </row>
    <row r="53" spans="1:21" ht="30.75" customHeight="1" thickBot="1" x14ac:dyDescent="0.2">
      <c r="A53" s="46"/>
      <c r="B53" s="1139" t="s">
        <v>21</v>
      </c>
      <c r="C53" s="1140"/>
      <c r="D53" s="65"/>
      <c r="E53" s="1141" t="s">
        <v>22</v>
      </c>
      <c r="F53" s="1141"/>
      <c r="G53" s="1141"/>
      <c r="H53" s="1141"/>
      <c r="I53" s="1141"/>
      <c r="J53" s="1142"/>
      <c r="K53" s="66">
        <v>156</v>
      </c>
      <c r="L53" s="67">
        <v>134</v>
      </c>
      <c r="M53" s="67">
        <v>146</v>
      </c>
      <c r="N53" s="67">
        <v>189</v>
      </c>
      <c r="O53" s="68">
        <v>224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15">
      <c r="B57" s="1143" t="s">
        <v>25</v>
      </c>
      <c r="C57" s="1144"/>
      <c r="D57" s="1147" t="s">
        <v>26</v>
      </c>
      <c r="E57" s="1148"/>
      <c r="F57" s="1148"/>
      <c r="G57" s="1148"/>
      <c r="H57" s="1148"/>
      <c r="I57" s="1148"/>
      <c r="J57" s="1149"/>
      <c r="K57" s="81"/>
      <c r="L57" s="82"/>
      <c r="M57" s="82"/>
      <c r="N57" s="82"/>
      <c r="O57" s="83"/>
    </row>
    <row r="58" spans="1:21" ht="31.5" customHeight="1" thickBot="1" x14ac:dyDescent="0.2">
      <c r="B58" s="1145"/>
      <c r="C58" s="1146"/>
      <c r="D58" s="1150" t="s">
        <v>27</v>
      </c>
      <c r="E58" s="1151"/>
      <c r="F58" s="1151"/>
      <c r="G58" s="1151"/>
      <c r="H58" s="1151"/>
      <c r="I58" s="1151"/>
      <c r="J58" s="115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qtBGWWhZ4JP2FR1TPuoqHmkHa1elEW3MO8X30wdshoc3c8eZk9ofglG7n2XMBqoxRQJSTVlJNB6Fq9qCR2UfQ==" saltValue="550l9mJ7khuNu26Oqadm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561</v>
      </c>
      <c r="J40" s="98" t="s">
        <v>562</v>
      </c>
      <c r="K40" s="98" t="s">
        <v>563</v>
      </c>
      <c r="L40" s="98" t="s">
        <v>564</v>
      </c>
      <c r="M40" s="99" t="s">
        <v>565</v>
      </c>
    </row>
    <row r="41" spans="2:13" ht="27.75" customHeight="1" x14ac:dyDescent="0.15">
      <c r="B41" s="1173" t="s">
        <v>30</v>
      </c>
      <c r="C41" s="1174"/>
      <c r="D41" s="100"/>
      <c r="E41" s="1175" t="s">
        <v>31</v>
      </c>
      <c r="F41" s="1175"/>
      <c r="G41" s="1175"/>
      <c r="H41" s="1176"/>
      <c r="I41" s="339">
        <v>8415</v>
      </c>
      <c r="J41" s="340">
        <v>8875</v>
      </c>
      <c r="K41" s="340">
        <v>8998</v>
      </c>
      <c r="L41" s="340">
        <v>9075</v>
      </c>
      <c r="M41" s="341">
        <v>9078</v>
      </c>
    </row>
    <row r="42" spans="2:13" ht="27.75" customHeight="1" x14ac:dyDescent="0.15">
      <c r="B42" s="1163"/>
      <c r="C42" s="1164"/>
      <c r="D42" s="101"/>
      <c r="E42" s="1167" t="s">
        <v>32</v>
      </c>
      <c r="F42" s="1167"/>
      <c r="G42" s="1167"/>
      <c r="H42" s="1168"/>
      <c r="I42" s="342">
        <v>390</v>
      </c>
      <c r="J42" s="343">
        <v>17</v>
      </c>
      <c r="K42" s="343" t="s">
        <v>520</v>
      </c>
      <c r="L42" s="343" t="s">
        <v>520</v>
      </c>
      <c r="M42" s="344" t="s">
        <v>520</v>
      </c>
    </row>
    <row r="43" spans="2:13" ht="27.75" customHeight="1" x14ac:dyDescent="0.15">
      <c r="B43" s="1163"/>
      <c r="C43" s="1164"/>
      <c r="D43" s="101"/>
      <c r="E43" s="1167" t="s">
        <v>33</v>
      </c>
      <c r="F43" s="1167"/>
      <c r="G43" s="1167"/>
      <c r="H43" s="1168"/>
      <c r="I43" s="342">
        <v>215</v>
      </c>
      <c r="J43" s="343">
        <v>283</v>
      </c>
      <c r="K43" s="343">
        <v>1173</v>
      </c>
      <c r="L43" s="343">
        <v>1684</v>
      </c>
      <c r="M43" s="344">
        <v>1686</v>
      </c>
    </row>
    <row r="44" spans="2:13" ht="27.75" customHeight="1" x14ac:dyDescent="0.15">
      <c r="B44" s="1163"/>
      <c r="C44" s="1164"/>
      <c r="D44" s="101"/>
      <c r="E44" s="1167" t="s">
        <v>34</v>
      </c>
      <c r="F44" s="1167"/>
      <c r="G44" s="1167"/>
      <c r="H44" s="1168"/>
      <c r="I44" s="342">
        <v>102</v>
      </c>
      <c r="J44" s="343">
        <v>83</v>
      </c>
      <c r="K44" s="343">
        <v>63</v>
      </c>
      <c r="L44" s="343">
        <v>43</v>
      </c>
      <c r="M44" s="344">
        <v>25</v>
      </c>
    </row>
    <row r="45" spans="2:13" ht="27.75" customHeight="1" x14ac:dyDescent="0.15">
      <c r="B45" s="1163"/>
      <c r="C45" s="1164"/>
      <c r="D45" s="101"/>
      <c r="E45" s="1167" t="s">
        <v>35</v>
      </c>
      <c r="F45" s="1167"/>
      <c r="G45" s="1167"/>
      <c r="H45" s="1168"/>
      <c r="I45" s="342">
        <v>2149</v>
      </c>
      <c r="J45" s="343">
        <v>2161</v>
      </c>
      <c r="K45" s="343">
        <v>2187</v>
      </c>
      <c r="L45" s="343">
        <v>2217</v>
      </c>
      <c r="M45" s="344">
        <v>2149</v>
      </c>
    </row>
    <row r="46" spans="2:13" ht="27.75" customHeight="1" x14ac:dyDescent="0.15">
      <c r="B46" s="1163"/>
      <c r="C46" s="1164"/>
      <c r="D46" s="102"/>
      <c r="E46" s="1167" t="s">
        <v>36</v>
      </c>
      <c r="F46" s="1167"/>
      <c r="G46" s="1167"/>
      <c r="H46" s="1168"/>
      <c r="I46" s="342" t="s">
        <v>520</v>
      </c>
      <c r="J46" s="343" t="s">
        <v>520</v>
      </c>
      <c r="K46" s="343" t="s">
        <v>520</v>
      </c>
      <c r="L46" s="343" t="s">
        <v>520</v>
      </c>
      <c r="M46" s="344" t="s">
        <v>520</v>
      </c>
    </row>
    <row r="47" spans="2:13" ht="27.75" customHeight="1" x14ac:dyDescent="0.15">
      <c r="B47" s="1163"/>
      <c r="C47" s="1164"/>
      <c r="D47" s="103"/>
      <c r="E47" s="1177" t="s">
        <v>37</v>
      </c>
      <c r="F47" s="1178"/>
      <c r="G47" s="1178"/>
      <c r="H47" s="1179"/>
      <c r="I47" s="342" t="s">
        <v>520</v>
      </c>
      <c r="J47" s="343" t="s">
        <v>520</v>
      </c>
      <c r="K47" s="343" t="s">
        <v>520</v>
      </c>
      <c r="L47" s="343" t="s">
        <v>520</v>
      </c>
      <c r="M47" s="344" t="s">
        <v>520</v>
      </c>
    </row>
    <row r="48" spans="2:13" ht="27.75" customHeight="1" x14ac:dyDescent="0.15">
      <c r="B48" s="1163"/>
      <c r="C48" s="1164"/>
      <c r="D48" s="101"/>
      <c r="E48" s="1167" t="s">
        <v>38</v>
      </c>
      <c r="F48" s="1167"/>
      <c r="G48" s="1167"/>
      <c r="H48" s="1168"/>
      <c r="I48" s="342" t="s">
        <v>520</v>
      </c>
      <c r="J48" s="343" t="s">
        <v>520</v>
      </c>
      <c r="K48" s="343" t="s">
        <v>520</v>
      </c>
      <c r="L48" s="343" t="s">
        <v>520</v>
      </c>
      <c r="M48" s="344" t="s">
        <v>520</v>
      </c>
    </row>
    <row r="49" spans="2:13" ht="27.75" customHeight="1" x14ac:dyDescent="0.15">
      <c r="B49" s="1165"/>
      <c r="C49" s="1166"/>
      <c r="D49" s="101"/>
      <c r="E49" s="1167" t="s">
        <v>39</v>
      </c>
      <c r="F49" s="1167"/>
      <c r="G49" s="1167"/>
      <c r="H49" s="1168"/>
      <c r="I49" s="342" t="s">
        <v>520</v>
      </c>
      <c r="J49" s="343" t="s">
        <v>520</v>
      </c>
      <c r="K49" s="343" t="s">
        <v>520</v>
      </c>
      <c r="L49" s="343" t="s">
        <v>520</v>
      </c>
      <c r="M49" s="344" t="s">
        <v>520</v>
      </c>
    </row>
    <row r="50" spans="2:13" ht="27.75" customHeight="1" x14ac:dyDescent="0.15">
      <c r="B50" s="1161" t="s">
        <v>40</v>
      </c>
      <c r="C50" s="1162"/>
      <c r="D50" s="104"/>
      <c r="E50" s="1167" t="s">
        <v>41</v>
      </c>
      <c r="F50" s="1167"/>
      <c r="G50" s="1167"/>
      <c r="H50" s="1168"/>
      <c r="I50" s="342">
        <v>7888</v>
      </c>
      <c r="J50" s="343">
        <v>7973</v>
      </c>
      <c r="K50" s="343">
        <v>7801</v>
      </c>
      <c r="L50" s="343">
        <v>6808</v>
      </c>
      <c r="M50" s="344">
        <v>7284</v>
      </c>
    </row>
    <row r="51" spans="2:13" ht="27.75" customHeight="1" x14ac:dyDescent="0.15">
      <c r="B51" s="1163"/>
      <c r="C51" s="1164"/>
      <c r="D51" s="101"/>
      <c r="E51" s="1167" t="s">
        <v>42</v>
      </c>
      <c r="F51" s="1167"/>
      <c r="G51" s="1167"/>
      <c r="H51" s="1168"/>
      <c r="I51" s="342">
        <v>7</v>
      </c>
      <c r="J51" s="343">
        <v>2</v>
      </c>
      <c r="K51" s="343">
        <v>0</v>
      </c>
      <c r="L51" s="343" t="s">
        <v>520</v>
      </c>
      <c r="M51" s="344" t="s">
        <v>520</v>
      </c>
    </row>
    <row r="52" spans="2:13" ht="27.75" customHeight="1" x14ac:dyDescent="0.15">
      <c r="B52" s="1165"/>
      <c r="C52" s="1166"/>
      <c r="D52" s="101"/>
      <c r="E52" s="1167" t="s">
        <v>43</v>
      </c>
      <c r="F52" s="1167"/>
      <c r="G52" s="1167"/>
      <c r="H52" s="1168"/>
      <c r="I52" s="342">
        <v>6977</v>
      </c>
      <c r="J52" s="343">
        <v>7266</v>
      </c>
      <c r="K52" s="343">
        <v>7340</v>
      </c>
      <c r="L52" s="343">
        <v>7323</v>
      </c>
      <c r="M52" s="344">
        <v>7272</v>
      </c>
    </row>
    <row r="53" spans="2:13" ht="27.75" customHeight="1" thickBot="1" x14ac:dyDescent="0.2">
      <c r="B53" s="1169" t="s">
        <v>44</v>
      </c>
      <c r="C53" s="1170"/>
      <c r="D53" s="105"/>
      <c r="E53" s="1171" t="s">
        <v>45</v>
      </c>
      <c r="F53" s="1171"/>
      <c r="G53" s="1171"/>
      <c r="H53" s="1172"/>
      <c r="I53" s="345">
        <v>-3601</v>
      </c>
      <c r="J53" s="346">
        <v>-3822</v>
      </c>
      <c r="K53" s="346">
        <v>-2721</v>
      </c>
      <c r="L53" s="346">
        <v>-1112</v>
      </c>
      <c r="M53" s="347">
        <v>-1618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tPGg4so/0iAHxWrnlmmoHPV/vYBHTnHQQJELb8Mp+wc82I3AqjUPhp9j4BLyCfZtWIgKCv1MrVzVuCRcuqv4Jw==" saltValue="gh91PBlHJN4UayAR1eB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563</v>
      </c>
      <c r="G54" s="114" t="s">
        <v>564</v>
      </c>
      <c r="H54" s="115" t="s">
        <v>565</v>
      </c>
    </row>
    <row r="55" spans="2:8" ht="52.5" customHeight="1" x14ac:dyDescent="0.15">
      <c r="B55" s="116"/>
      <c r="C55" s="1188" t="s">
        <v>48</v>
      </c>
      <c r="D55" s="1188"/>
      <c r="E55" s="1189"/>
      <c r="F55" s="117">
        <v>3248</v>
      </c>
      <c r="G55" s="117">
        <v>2946</v>
      </c>
      <c r="H55" s="118">
        <v>3212</v>
      </c>
    </row>
    <row r="56" spans="2:8" ht="52.5" customHeight="1" x14ac:dyDescent="0.15">
      <c r="B56" s="119"/>
      <c r="C56" s="1190" t="s">
        <v>49</v>
      </c>
      <c r="D56" s="1190"/>
      <c r="E56" s="1191"/>
      <c r="F56" s="120">
        <v>17</v>
      </c>
      <c r="G56" s="120">
        <v>17</v>
      </c>
      <c r="H56" s="121">
        <v>97</v>
      </c>
    </row>
    <row r="57" spans="2:8" ht="53.25" customHeight="1" x14ac:dyDescent="0.15">
      <c r="B57" s="119"/>
      <c r="C57" s="1192" t="s">
        <v>50</v>
      </c>
      <c r="D57" s="1192"/>
      <c r="E57" s="1193"/>
      <c r="F57" s="122">
        <v>4153</v>
      </c>
      <c r="G57" s="122">
        <v>3485</v>
      </c>
      <c r="H57" s="123">
        <v>3569</v>
      </c>
    </row>
    <row r="58" spans="2:8" ht="45.75" customHeight="1" x14ac:dyDescent="0.15">
      <c r="B58" s="124"/>
      <c r="C58" s="1180" t="s">
        <v>585</v>
      </c>
      <c r="D58" s="1181"/>
      <c r="E58" s="1182"/>
      <c r="F58" s="125">
        <v>2197</v>
      </c>
      <c r="G58" s="125">
        <v>1848</v>
      </c>
      <c r="H58" s="126">
        <v>1850</v>
      </c>
    </row>
    <row r="59" spans="2:8" ht="45.75" customHeight="1" x14ac:dyDescent="0.15">
      <c r="B59" s="124"/>
      <c r="C59" s="1180" t="s">
        <v>587</v>
      </c>
      <c r="D59" s="1181"/>
      <c r="E59" s="1182"/>
      <c r="F59" s="125">
        <v>688</v>
      </c>
      <c r="G59" s="125">
        <v>852</v>
      </c>
      <c r="H59" s="126">
        <v>963</v>
      </c>
    </row>
    <row r="60" spans="2:8" ht="45.75" customHeight="1" x14ac:dyDescent="0.15">
      <c r="B60" s="124"/>
      <c r="C60" s="1180" t="s">
        <v>588</v>
      </c>
      <c r="D60" s="1181"/>
      <c r="E60" s="1182"/>
      <c r="F60" s="125">
        <v>373</v>
      </c>
      <c r="G60" s="125">
        <v>251</v>
      </c>
      <c r="H60" s="126">
        <v>238</v>
      </c>
    </row>
    <row r="61" spans="2:8" ht="45.75" customHeight="1" x14ac:dyDescent="0.15">
      <c r="B61" s="124"/>
      <c r="C61" s="1180" t="s">
        <v>589</v>
      </c>
      <c r="D61" s="1181"/>
      <c r="E61" s="1182"/>
      <c r="F61" s="125">
        <v>217</v>
      </c>
      <c r="G61" s="125">
        <v>209</v>
      </c>
      <c r="H61" s="126">
        <v>199</v>
      </c>
    </row>
    <row r="62" spans="2:8" ht="45.75" customHeight="1" thickBot="1" x14ac:dyDescent="0.2">
      <c r="B62" s="127"/>
      <c r="C62" s="1183" t="s">
        <v>586</v>
      </c>
      <c r="D62" s="1184"/>
      <c r="E62" s="1185"/>
      <c r="F62" s="128">
        <v>134</v>
      </c>
      <c r="G62" s="128">
        <v>130</v>
      </c>
      <c r="H62" s="129">
        <v>125</v>
      </c>
    </row>
    <row r="63" spans="2:8" ht="52.5" customHeight="1" thickBot="1" x14ac:dyDescent="0.2">
      <c r="B63" s="130"/>
      <c r="C63" s="1186" t="s">
        <v>51</v>
      </c>
      <c r="D63" s="1186"/>
      <c r="E63" s="1187"/>
      <c r="F63" s="131">
        <v>7418</v>
      </c>
      <c r="G63" s="131">
        <v>6448</v>
      </c>
      <c r="H63" s="132">
        <v>6878</v>
      </c>
    </row>
    <row r="64" spans="2:8" x14ac:dyDescent="0.15"/>
  </sheetData>
  <sheetProtection algorithmName="SHA-512" hashValue="FJUYyYZmRXIeyJ+14exf2SxtKJTYyUtUjW4xssi55k1x8txCYFPXxB/tOOGZrUB8DtHpBBHg4DldrcCFesTTtA==" saltValue="rLY4TCHyvN/9IlQsv3c8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A929-CDF0-4454-B7C9-B37C57796D17}">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194"/>
      <c r="B1" s="1195"/>
      <c r="DD1" s="252"/>
      <c r="DE1" s="252"/>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52"/>
      <c r="DE2" s="252"/>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52"/>
      <c r="DE3" s="252"/>
    </row>
    <row r="4" spans="1:109" s="250"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50"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50"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50"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50"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50"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50"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50"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50"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50"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50"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50" customFormat="1" x14ac:dyDescent="0.15">
      <c r="A15" s="252"/>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50" customFormat="1" x14ac:dyDescent="0.15">
      <c r="A16" s="252"/>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50" customFormat="1" x14ac:dyDescent="0.15">
      <c r="A17" s="252"/>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50" customFormat="1" x14ac:dyDescent="0.15">
      <c r="A18" s="252"/>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52"/>
      <c r="DE19" s="252"/>
    </row>
    <row r="20" spans="1:109" x14ac:dyDescent="0.15">
      <c r="DD20" s="252"/>
      <c r="DE20" s="252"/>
    </row>
    <row r="21" spans="1:109" ht="17.25" customHeight="1" x14ac:dyDescent="0.15">
      <c r="B21" s="1197"/>
      <c r="C21" s="254"/>
      <c r="D21" s="254"/>
      <c r="E21" s="254"/>
      <c r="F21" s="254"/>
      <c r="G21" s="254"/>
      <c r="H21" s="254"/>
      <c r="I21" s="254"/>
      <c r="J21" s="254"/>
      <c r="K21" s="254"/>
      <c r="L21" s="254"/>
      <c r="M21" s="254"/>
      <c r="N21" s="1198"/>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8"/>
      <c r="AU21" s="254"/>
      <c r="AV21" s="254"/>
      <c r="AW21" s="254"/>
      <c r="AX21" s="254"/>
      <c r="AY21" s="254"/>
      <c r="AZ21" s="254"/>
      <c r="BA21" s="254"/>
      <c r="BB21" s="254"/>
      <c r="BC21" s="254"/>
      <c r="BD21" s="254"/>
      <c r="BE21" s="254"/>
      <c r="BF21" s="1198"/>
      <c r="BG21" s="254"/>
      <c r="BH21" s="254"/>
      <c r="BI21" s="254"/>
      <c r="BJ21" s="254"/>
      <c r="BK21" s="254"/>
      <c r="BL21" s="254"/>
      <c r="BM21" s="254"/>
      <c r="BN21" s="254"/>
      <c r="BO21" s="254"/>
      <c r="BP21" s="254"/>
      <c r="BQ21" s="254"/>
      <c r="BR21" s="1198"/>
      <c r="BS21" s="254"/>
      <c r="BT21" s="254"/>
      <c r="BU21" s="254"/>
      <c r="BV21" s="254"/>
      <c r="BW21" s="254"/>
      <c r="BX21" s="254"/>
      <c r="BY21" s="254"/>
      <c r="BZ21" s="254"/>
      <c r="CA21" s="254"/>
      <c r="CB21" s="254"/>
      <c r="CC21" s="254"/>
      <c r="CD21" s="1198"/>
      <c r="CE21" s="254"/>
      <c r="CF21" s="254"/>
      <c r="CG21" s="254"/>
      <c r="CH21" s="254"/>
      <c r="CI21" s="254"/>
      <c r="CJ21" s="254"/>
      <c r="CK21" s="254"/>
      <c r="CL21" s="254"/>
      <c r="CM21" s="254"/>
      <c r="CN21" s="254"/>
      <c r="CO21" s="254"/>
      <c r="CP21" s="1198"/>
      <c r="CQ21" s="254"/>
      <c r="CR21" s="254"/>
      <c r="CS21" s="254"/>
      <c r="CT21" s="254"/>
      <c r="CU21" s="254"/>
      <c r="CV21" s="254"/>
      <c r="CW21" s="254"/>
      <c r="CX21" s="254"/>
      <c r="CY21" s="254"/>
      <c r="CZ21" s="254"/>
      <c r="DA21" s="254"/>
      <c r="DB21" s="1198"/>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199"/>
      <c r="DD40" s="1199"/>
      <c r="DE40" s="252"/>
    </row>
    <row r="41" spans="2:109" ht="17.25" x14ac:dyDescent="0.15">
      <c r="B41" s="253" t="s">
        <v>597</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200"/>
      <c r="I42" s="1201"/>
      <c r="J42" s="1201"/>
      <c r="K42" s="1201"/>
      <c r="AM42" s="1200"/>
      <c r="AN42" s="1200" t="s">
        <v>598</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56"/>
      <c r="AN43" s="1202" t="s">
        <v>599</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56"/>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56"/>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56"/>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56"/>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56"/>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56"/>
      <c r="AN49" s="252" t="s">
        <v>600</v>
      </c>
    </row>
    <row r="50" spans="1:109" x14ac:dyDescent="0.15">
      <c r="B50" s="256"/>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561</v>
      </c>
      <c r="BQ50" s="1218"/>
      <c r="BR50" s="1218"/>
      <c r="BS50" s="1218"/>
      <c r="BT50" s="1218"/>
      <c r="BU50" s="1218"/>
      <c r="BV50" s="1218"/>
      <c r="BW50" s="1218"/>
      <c r="BX50" s="1218" t="s">
        <v>562</v>
      </c>
      <c r="BY50" s="1218"/>
      <c r="BZ50" s="1218"/>
      <c r="CA50" s="1218"/>
      <c r="CB50" s="1218"/>
      <c r="CC50" s="1218"/>
      <c r="CD50" s="1218"/>
      <c r="CE50" s="1218"/>
      <c r="CF50" s="1218" t="s">
        <v>563</v>
      </c>
      <c r="CG50" s="1218"/>
      <c r="CH50" s="1218"/>
      <c r="CI50" s="1218"/>
      <c r="CJ50" s="1218"/>
      <c r="CK50" s="1218"/>
      <c r="CL50" s="1218"/>
      <c r="CM50" s="1218"/>
      <c r="CN50" s="1218" t="s">
        <v>564</v>
      </c>
      <c r="CO50" s="1218"/>
      <c r="CP50" s="1218"/>
      <c r="CQ50" s="1218"/>
      <c r="CR50" s="1218"/>
      <c r="CS50" s="1218"/>
      <c r="CT50" s="1218"/>
      <c r="CU50" s="1218"/>
      <c r="CV50" s="1218" t="s">
        <v>565</v>
      </c>
      <c r="CW50" s="1218"/>
      <c r="CX50" s="1218"/>
      <c r="CY50" s="1218"/>
      <c r="CZ50" s="1218"/>
      <c r="DA50" s="1218"/>
      <c r="DB50" s="1218"/>
      <c r="DC50" s="1218"/>
    </row>
    <row r="51" spans="1:109" ht="13.5" customHeight="1" x14ac:dyDescent="0.15">
      <c r="B51" s="256"/>
      <c r="G51" s="1219"/>
      <c r="H51" s="1219"/>
      <c r="I51" s="1220"/>
      <c r="J51" s="1220"/>
      <c r="K51" s="1221"/>
      <c r="L51" s="1221"/>
      <c r="M51" s="1221"/>
      <c r="N51" s="1221"/>
      <c r="AM51" s="1211"/>
      <c r="AN51" s="1222" t="s">
        <v>601</v>
      </c>
      <c r="AO51" s="1222"/>
      <c r="AP51" s="1222"/>
      <c r="AQ51" s="1222"/>
      <c r="AR51" s="1222"/>
      <c r="AS51" s="1222"/>
      <c r="AT51" s="1222"/>
      <c r="AU51" s="1222"/>
      <c r="AV51" s="1222"/>
      <c r="AW51" s="1222"/>
      <c r="AX51" s="1222"/>
      <c r="AY51" s="1222"/>
      <c r="AZ51" s="1222"/>
      <c r="BA51" s="1222"/>
      <c r="BB51" s="1222" t="s">
        <v>602</v>
      </c>
      <c r="BC51" s="1222"/>
      <c r="BD51" s="1222"/>
      <c r="BE51" s="1222"/>
      <c r="BF51" s="1222"/>
      <c r="BG51" s="1222"/>
      <c r="BH51" s="1222"/>
      <c r="BI51" s="1222"/>
      <c r="BJ51" s="1222"/>
      <c r="BK51" s="1222"/>
      <c r="BL51" s="1222"/>
      <c r="BM51" s="1222"/>
      <c r="BN51" s="1222"/>
      <c r="BO51" s="1222"/>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x14ac:dyDescent="0.15">
      <c r="B52" s="256"/>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1201"/>
      <c r="B53" s="256"/>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603</v>
      </c>
      <c r="BC53" s="1222"/>
      <c r="BD53" s="1222"/>
      <c r="BE53" s="1222"/>
      <c r="BF53" s="1222"/>
      <c r="BG53" s="1222"/>
      <c r="BH53" s="1222"/>
      <c r="BI53" s="1222"/>
      <c r="BJ53" s="1222"/>
      <c r="BK53" s="1222"/>
      <c r="BL53" s="1222"/>
      <c r="BM53" s="1222"/>
      <c r="BN53" s="1222"/>
      <c r="BO53" s="1222"/>
      <c r="BP53" s="1223">
        <v>61.2</v>
      </c>
      <c r="BQ53" s="1223"/>
      <c r="BR53" s="1223"/>
      <c r="BS53" s="1223"/>
      <c r="BT53" s="1223"/>
      <c r="BU53" s="1223"/>
      <c r="BV53" s="1223"/>
      <c r="BW53" s="1223"/>
      <c r="BX53" s="1223">
        <v>60.6</v>
      </c>
      <c r="BY53" s="1223"/>
      <c r="BZ53" s="1223"/>
      <c r="CA53" s="1223"/>
      <c r="CB53" s="1223"/>
      <c r="CC53" s="1223"/>
      <c r="CD53" s="1223"/>
      <c r="CE53" s="1223"/>
      <c r="CF53" s="1223">
        <v>61.2</v>
      </c>
      <c r="CG53" s="1223"/>
      <c r="CH53" s="1223"/>
      <c r="CI53" s="1223"/>
      <c r="CJ53" s="1223"/>
      <c r="CK53" s="1223"/>
      <c r="CL53" s="1223"/>
      <c r="CM53" s="1223"/>
      <c r="CN53" s="1223">
        <v>62.3</v>
      </c>
      <c r="CO53" s="1223"/>
      <c r="CP53" s="1223"/>
      <c r="CQ53" s="1223"/>
      <c r="CR53" s="1223"/>
      <c r="CS53" s="1223"/>
      <c r="CT53" s="1223"/>
      <c r="CU53" s="1223"/>
      <c r="CV53" s="1223">
        <v>61.3</v>
      </c>
      <c r="CW53" s="1223"/>
      <c r="CX53" s="1223"/>
      <c r="CY53" s="1223"/>
      <c r="CZ53" s="1223"/>
      <c r="DA53" s="1223"/>
      <c r="DB53" s="1223"/>
      <c r="DC53" s="1223"/>
    </row>
    <row r="54" spans="1:109" x14ac:dyDescent="0.15">
      <c r="A54" s="1201"/>
      <c r="B54" s="256"/>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1201"/>
      <c r="B55" s="256"/>
      <c r="G55" s="1212"/>
      <c r="H55" s="1212"/>
      <c r="I55" s="1212"/>
      <c r="J55" s="1212"/>
      <c r="K55" s="1221"/>
      <c r="L55" s="1221"/>
      <c r="M55" s="1221"/>
      <c r="N55" s="1221"/>
      <c r="AN55" s="1218" t="s">
        <v>604</v>
      </c>
      <c r="AO55" s="1218"/>
      <c r="AP55" s="1218"/>
      <c r="AQ55" s="1218"/>
      <c r="AR55" s="1218"/>
      <c r="AS55" s="1218"/>
      <c r="AT55" s="1218"/>
      <c r="AU55" s="1218"/>
      <c r="AV55" s="1218"/>
      <c r="AW55" s="1218"/>
      <c r="AX55" s="1218"/>
      <c r="AY55" s="1218"/>
      <c r="AZ55" s="1218"/>
      <c r="BA55" s="1218"/>
      <c r="BB55" s="1222" t="s">
        <v>602</v>
      </c>
      <c r="BC55" s="1222"/>
      <c r="BD55" s="1222"/>
      <c r="BE55" s="1222"/>
      <c r="BF55" s="1222"/>
      <c r="BG55" s="1222"/>
      <c r="BH55" s="1222"/>
      <c r="BI55" s="1222"/>
      <c r="BJ55" s="1222"/>
      <c r="BK55" s="1222"/>
      <c r="BL55" s="1222"/>
      <c r="BM55" s="1222"/>
      <c r="BN55" s="1222"/>
      <c r="BO55" s="1222"/>
      <c r="BP55" s="1223">
        <v>53.4</v>
      </c>
      <c r="BQ55" s="1223"/>
      <c r="BR55" s="1223"/>
      <c r="BS55" s="1223"/>
      <c r="BT55" s="1223"/>
      <c r="BU55" s="1223"/>
      <c r="BV55" s="1223"/>
      <c r="BW55" s="1223"/>
      <c r="BX55" s="1223">
        <v>48</v>
      </c>
      <c r="BY55" s="1223"/>
      <c r="BZ55" s="1223"/>
      <c r="CA55" s="1223"/>
      <c r="CB55" s="1223"/>
      <c r="CC55" s="1223"/>
      <c r="CD55" s="1223"/>
      <c r="CE55" s="1223"/>
      <c r="CF55" s="1223">
        <v>49.1</v>
      </c>
      <c r="CG55" s="1223"/>
      <c r="CH55" s="1223"/>
      <c r="CI55" s="1223"/>
      <c r="CJ55" s="1223"/>
      <c r="CK55" s="1223"/>
      <c r="CL55" s="1223"/>
      <c r="CM55" s="1223"/>
      <c r="CN55" s="1223">
        <v>41.5</v>
      </c>
      <c r="CO55" s="1223"/>
      <c r="CP55" s="1223"/>
      <c r="CQ55" s="1223"/>
      <c r="CR55" s="1223"/>
      <c r="CS55" s="1223"/>
      <c r="CT55" s="1223"/>
      <c r="CU55" s="1223"/>
      <c r="CV55" s="1223">
        <v>25.2</v>
      </c>
      <c r="CW55" s="1223"/>
      <c r="CX55" s="1223"/>
      <c r="CY55" s="1223"/>
      <c r="CZ55" s="1223"/>
      <c r="DA55" s="1223"/>
      <c r="DB55" s="1223"/>
      <c r="DC55" s="1223"/>
    </row>
    <row r="56" spans="1:109" x14ac:dyDescent="0.15">
      <c r="A56" s="1201"/>
      <c r="B56" s="256"/>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x14ac:dyDescent="0.15">
      <c r="B57" s="1224"/>
      <c r="G57" s="1212"/>
      <c r="H57" s="1212"/>
      <c r="I57" s="1225"/>
      <c r="J57" s="1225"/>
      <c r="K57" s="1221"/>
      <c r="L57" s="1221"/>
      <c r="M57" s="1221"/>
      <c r="N57" s="1221"/>
      <c r="AM57" s="252"/>
      <c r="AN57" s="1218"/>
      <c r="AO57" s="1218"/>
      <c r="AP57" s="1218"/>
      <c r="AQ57" s="1218"/>
      <c r="AR57" s="1218"/>
      <c r="AS57" s="1218"/>
      <c r="AT57" s="1218"/>
      <c r="AU57" s="1218"/>
      <c r="AV57" s="1218"/>
      <c r="AW57" s="1218"/>
      <c r="AX57" s="1218"/>
      <c r="AY57" s="1218"/>
      <c r="AZ57" s="1218"/>
      <c r="BA57" s="1218"/>
      <c r="BB57" s="1222" t="s">
        <v>603</v>
      </c>
      <c r="BC57" s="1222"/>
      <c r="BD57" s="1222"/>
      <c r="BE57" s="1222"/>
      <c r="BF57" s="1222"/>
      <c r="BG57" s="1222"/>
      <c r="BH57" s="1222"/>
      <c r="BI57" s="1222"/>
      <c r="BJ57" s="1222"/>
      <c r="BK57" s="1222"/>
      <c r="BL57" s="1222"/>
      <c r="BM57" s="1222"/>
      <c r="BN57" s="1222"/>
      <c r="BO57" s="1222"/>
      <c r="BP57" s="1223">
        <v>59.6</v>
      </c>
      <c r="BQ57" s="1223"/>
      <c r="BR57" s="1223"/>
      <c r="BS57" s="1223"/>
      <c r="BT57" s="1223"/>
      <c r="BU57" s="1223"/>
      <c r="BV57" s="1223"/>
      <c r="BW57" s="1223"/>
      <c r="BX57" s="1223">
        <v>60.8</v>
      </c>
      <c r="BY57" s="1223"/>
      <c r="BZ57" s="1223"/>
      <c r="CA57" s="1223"/>
      <c r="CB57" s="1223"/>
      <c r="CC57" s="1223"/>
      <c r="CD57" s="1223"/>
      <c r="CE57" s="1223"/>
      <c r="CF57" s="1223">
        <v>61</v>
      </c>
      <c r="CG57" s="1223"/>
      <c r="CH57" s="1223"/>
      <c r="CI57" s="1223"/>
      <c r="CJ57" s="1223"/>
      <c r="CK57" s="1223"/>
      <c r="CL57" s="1223"/>
      <c r="CM57" s="1223"/>
      <c r="CN57" s="1223">
        <v>61.7</v>
      </c>
      <c r="CO57" s="1223"/>
      <c r="CP57" s="1223"/>
      <c r="CQ57" s="1223"/>
      <c r="CR57" s="1223"/>
      <c r="CS57" s="1223"/>
      <c r="CT57" s="1223"/>
      <c r="CU57" s="1223"/>
      <c r="CV57" s="1223">
        <v>62.4</v>
      </c>
      <c r="CW57" s="1223"/>
      <c r="CX57" s="1223"/>
      <c r="CY57" s="1223"/>
      <c r="CZ57" s="1223"/>
      <c r="DA57" s="1223"/>
      <c r="DB57" s="1223"/>
      <c r="DC57" s="1223"/>
      <c r="DD57" s="1226"/>
      <c r="DE57" s="1224"/>
    </row>
    <row r="58" spans="1:109" s="1201" customFormat="1" x14ac:dyDescent="0.15">
      <c r="A58" s="252"/>
      <c r="B58" s="1224"/>
      <c r="G58" s="1212"/>
      <c r="H58" s="1212"/>
      <c r="I58" s="1225"/>
      <c r="J58" s="1225"/>
      <c r="K58" s="1221"/>
      <c r="L58" s="1221"/>
      <c r="M58" s="1221"/>
      <c r="N58" s="1221"/>
      <c r="AM58" s="252"/>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x14ac:dyDescent="0.15">
      <c r="A59" s="252"/>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x14ac:dyDescent="0.15">
      <c r="A60" s="252"/>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x14ac:dyDescent="0.15">
      <c r="A61" s="252"/>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52"/>
    </row>
    <row r="63" spans="1:109" ht="17.25" x14ac:dyDescent="0.15">
      <c r="B63" s="309" t="s">
        <v>605</v>
      </c>
    </row>
    <row r="64" spans="1:109" x14ac:dyDescent="0.15">
      <c r="B64" s="256"/>
      <c r="G64" s="1200"/>
      <c r="I64" s="1232"/>
      <c r="J64" s="1232"/>
      <c r="K64" s="1232"/>
      <c r="L64" s="1232"/>
      <c r="M64" s="1232"/>
      <c r="N64" s="1233"/>
      <c r="AM64" s="1200"/>
      <c r="AN64" s="1200" t="s">
        <v>598</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56"/>
      <c r="AN65" s="1202" t="s">
        <v>606</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56"/>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56"/>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56"/>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56"/>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56"/>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56"/>
      <c r="G71" s="1237"/>
      <c r="I71" s="1238"/>
      <c r="J71" s="1235"/>
      <c r="K71" s="1235"/>
      <c r="L71" s="1236"/>
      <c r="M71" s="1235"/>
      <c r="N71" s="1236"/>
      <c r="AM71" s="1237"/>
      <c r="AN71" s="252" t="s">
        <v>600</v>
      </c>
    </row>
    <row r="72" spans="2:107" x14ac:dyDescent="0.15">
      <c r="B72" s="256"/>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561</v>
      </c>
      <c r="BQ72" s="1218"/>
      <c r="BR72" s="1218"/>
      <c r="BS72" s="1218"/>
      <c r="BT72" s="1218"/>
      <c r="BU72" s="1218"/>
      <c r="BV72" s="1218"/>
      <c r="BW72" s="1218"/>
      <c r="BX72" s="1218" t="s">
        <v>562</v>
      </c>
      <c r="BY72" s="1218"/>
      <c r="BZ72" s="1218"/>
      <c r="CA72" s="1218"/>
      <c r="CB72" s="1218"/>
      <c r="CC72" s="1218"/>
      <c r="CD72" s="1218"/>
      <c r="CE72" s="1218"/>
      <c r="CF72" s="1218" t="s">
        <v>563</v>
      </c>
      <c r="CG72" s="1218"/>
      <c r="CH72" s="1218"/>
      <c r="CI72" s="1218"/>
      <c r="CJ72" s="1218"/>
      <c r="CK72" s="1218"/>
      <c r="CL72" s="1218"/>
      <c r="CM72" s="1218"/>
      <c r="CN72" s="1218" t="s">
        <v>564</v>
      </c>
      <c r="CO72" s="1218"/>
      <c r="CP72" s="1218"/>
      <c r="CQ72" s="1218"/>
      <c r="CR72" s="1218"/>
      <c r="CS72" s="1218"/>
      <c r="CT72" s="1218"/>
      <c r="CU72" s="1218"/>
      <c r="CV72" s="1218" t="s">
        <v>565</v>
      </c>
      <c r="CW72" s="1218"/>
      <c r="CX72" s="1218"/>
      <c r="CY72" s="1218"/>
      <c r="CZ72" s="1218"/>
      <c r="DA72" s="1218"/>
      <c r="DB72" s="1218"/>
      <c r="DC72" s="1218"/>
    </row>
    <row r="73" spans="2:107" x14ac:dyDescent="0.15">
      <c r="B73" s="256"/>
      <c r="G73" s="1219"/>
      <c r="H73" s="1219"/>
      <c r="I73" s="1219"/>
      <c r="J73" s="1219"/>
      <c r="K73" s="1239"/>
      <c r="L73" s="1239"/>
      <c r="M73" s="1239"/>
      <c r="N73" s="1239"/>
      <c r="AM73" s="1211"/>
      <c r="AN73" s="1222" t="s">
        <v>601</v>
      </c>
      <c r="AO73" s="1222"/>
      <c r="AP73" s="1222"/>
      <c r="AQ73" s="1222"/>
      <c r="AR73" s="1222"/>
      <c r="AS73" s="1222"/>
      <c r="AT73" s="1222"/>
      <c r="AU73" s="1222"/>
      <c r="AV73" s="1222"/>
      <c r="AW73" s="1222"/>
      <c r="AX73" s="1222"/>
      <c r="AY73" s="1222"/>
      <c r="AZ73" s="1222"/>
      <c r="BA73" s="1222"/>
      <c r="BB73" s="1222" t="s">
        <v>602</v>
      </c>
      <c r="BC73" s="1222"/>
      <c r="BD73" s="1222"/>
      <c r="BE73" s="1222"/>
      <c r="BF73" s="1222"/>
      <c r="BG73" s="1222"/>
      <c r="BH73" s="1222"/>
      <c r="BI73" s="1222"/>
      <c r="BJ73" s="1222"/>
      <c r="BK73" s="1222"/>
      <c r="BL73" s="1222"/>
      <c r="BM73" s="1222"/>
      <c r="BN73" s="1222"/>
      <c r="BO73" s="1222"/>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x14ac:dyDescent="0.15">
      <c r="B74" s="256"/>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56"/>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607</v>
      </c>
      <c r="BC75" s="1222"/>
      <c r="BD75" s="1222"/>
      <c r="BE75" s="1222"/>
      <c r="BF75" s="1222"/>
      <c r="BG75" s="1222"/>
      <c r="BH75" s="1222"/>
      <c r="BI75" s="1222"/>
      <c r="BJ75" s="1222"/>
      <c r="BK75" s="1222"/>
      <c r="BL75" s="1222"/>
      <c r="BM75" s="1222"/>
      <c r="BN75" s="1222"/>
      <c r="BO75" s="1222"/>
      <c r="BP75" s="1223">
        <v>2.6</v>
      </c>
      <c r="BQ75" s="1223"/>
      <c r="BR75" s="1223"/>
      <c r="BS75" s="1223"/>
      <c r="BT75" s="1223"/>
      <c r="BU75" s="1223"/>
      <c r="BV75" s="1223"/>
      <c r="BW75" s="1223"/>
      <c r="BX75" s="1223">
        <v>2.5</v>
      </c>
      <c r="BY75" s="1223"/>
      <c r="BZ75" s="1223"/>
      <c r="CA75" s="1223"/>
      <c r="CB75" s="1223"/>
      <c r="CC75" s="1223"/>
      <c r="CD75" s="1223"/>
      <c r="CE75" s="1223"/>
      <c r="CF75" s="1223">
        <v>2.5</v>
      </c>
      <c r="CG75" s="1223"/>
      <c r="CH75" s="1223"/>
      <c r="CI75" s="1223"/>
      <c r="CJ75" s="1223"/>
      <c r="CK75" s="1223"/>
      <c r="CL75" s="1223"/>
      <c r="CM75" s="1223"/>
      <c r="CN75" s="1223">
        <v>2.7</v>
      </c>
      <c r="CO75" s="1223"/>
      <c r="CP75" s="1223"/>
      <c r="CQ75" s="1223"/>
      <c r="CR75" s="1223"/>
      <c r="CS75" s="1223"/>
      <c r="CT75" s="1223"/>
      <c r="CU75" s="1223"/>
      <c r="CV75" s="1223">
        <v>3.1</v>
      </c>
      <c r="CW75" s="1223"/>
      <c r="CX75" s="1223"/>
      <c r="CY75" s="1223"/>
      <c r="CZ75" s="1223"/>
      <c r="DA75" s="1223"/>
      <c r="DB75" s="1223"/>
      <c r="DC75" s="1223"/>
    </row>
    <row r="76" spans="2:107" x14ac:dyDescent="0.15">
      <c r="B76" s="256"/>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56"/>
      <c r="G77" s="1212"/>
      <c r="H77" s="1212"/>
      <c r="I77" s="1212"/>
      <c r="J77" s="1212"/>
      <c r="K77" s="1239"/>
      <c r="L77" s="1239"/>
      <c r="M77" s="1239"/>
      <c r="N77" s="1239"/>
      <c r="AN77" s="1218" t="s">
        <v>604</v>
      </c>
      <c r="AO77" s="1218"/>
      <c r="AP77" s="1218"/>
      <c r="AQ77" s="1218"/>
      <c r="AR77" s="1218"/>
      <c r="AS77" s="1218"/>
      <c r="AT77" s="1218"/>
      <c r="AU77" s="1218"/>
      <c r="AV77" s="1218"/>
      <c r="AW77" s="1218"/>
      <c r="AX77" s="1218"/>
      <c r="AY77" s="1218"/>
      <c r="AZ77" s="1218"/>
      <c r="BA77" s="1218"/>
      <c r="BB77" s="1222" t="s">
        <v>602</v>
      </c>
      <c r="BC77" s="1222"/>
      <c r="BD77" s="1222"/>
      <c r="BE77" s="1222"/>
      <c r="BF77" s="1222"/>
      <c r="BG77" s="1222"/>
      <c r="BH77" s="1222"/>
      <c r="BI77" s="1222"/>
      <c r="BJ77" s="1222"/>
      <c r="BK77" s="1222"/>
      <c r="BL77" s="1222"/>
      <c r="BM77" s="1222"/>
      <c r="BN77" s="1222"/>
      <c r="BO77" s="1222"/>
      <c r="BP77" s="1223">
        <v>53.4</v>
      </c>
      <c r="BQ77" s="1223"/>
      <c r="BR77" s="1223"/>
      <c r="BS77" s="1223"/>
      <c r="BT77" s="1223"/>
      <c r="BU77" s="1223"/>
      <c r="BV77" s="1223"/>
      <c r="BW77" s="1223"/>
      <c r="BX77" s="1223">
        <v>48</v>
      </c>
      <c r="BY77" s="1223"/>
      <c r="BZ77" s="1223"/>
      <c r="CA77" s="1223"/>
      <c r="CB77" s="1223"/>
      <c r="CC77" s="1223"/>
      <c r="CD77" s="1223"/>
      <c r="CE77" s="1223"/>
      <c r="CF77" s="1223">
        <v>49.1</v>
      </c>
      <c r="CG77" s="1223"/>
      <c r="CH77" s="1223"/>
      <c r="CI77" s="1223"/>
      <c r="CJ77" s="1223"/>
      <c r="CK77" s="1223"/>
      <c r="CL77" s="1223"/>
      <c r="CM77" s="1223"/>
      <c r="CN77" s="1223">
        <v>41.5</v>
      </c>
      <c r="CO77" s="1223"/>
      <c r="CP77" s="1223"/>
      <c r="CQ77" s="1223"/>
      <c r="CR77" s="1223"/>
      <c r="CS77" s="1223"/>
      <c r="CT77" s="1223"/>
      <c r="CU77" s="1223"/>
      <c r="CV77" s="1223">
        <v>25.2</v>
      </c>
      <c r="CW77" s="1223"/>
      <c r="CX77" s="1223"/>
      <c r="CY77" s="1223"/>
      <c r="CZ77" s="1223"/>
      <c r="DA77" s="1223"/>
      <c r="DB77" s="1223"/>
      <c r="DC77" s="1223"/>
    </row>
    <row r="78" spans="2:107" x14ac:dyDescent="0.15">
      <c r="B78" s="256"/>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56"/>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607</v>
      </c>
      <c r="BC79" s="1222"/>
      <c r="BD79" s="1222"/>
      <c r="BE79" s="1222"/>
      <c r="BF79" s="1222"/>
      <c r="BG79" s="1222"/>
      <c r="BH79" s="1222"/>
      <c r="BI79" s="1222"/>
      <c r="BJ79" s="1222"/>
      <c r="BK79" s="1222"/>
      <c r="BL79" s="1222"/>
      <c r="BM79" s="1222"/>
      <c r="BN79" s="1222"/>
      <c r="BO79" s="1222"/>
      <c r="BP79" s="1223">
        <v>9.8000000000000007</v>
      </c>
      <c r="BQ79" s="1223"/>
      <c r="BR79" s="1223"/>
      <c r="BS79" s="1223"/>
      <c r="BT79" s="1223"/>
      <c r="BU79" s="1223"/>
      <c r="BV79" s="1223"/>
      <c r="BW79" s="1223"/>
      <c r="BX79" s="1223">
        <v>9.6</v>
      </c>
      <c r="BY79" s="1223"/>
      <c r="BZ79" s="1223"/>
      <c r="CA79" s="1223"/>
      <c r="CB79" s="1223"/>
      <c r="CC79" s="1223"/>
      <c r="CD79" s="1223"/>
      <c r="CE79" s="1223"/>
      <c r="CF79" s="1223">
        <v>9.5</v>
      </c>
      <c r="CG79" s="1223"/>
      <c r="CH79" s="1223"/>
      <c r="CI79" s="1223"/>
      <c r="CJ79" s="1223"/>
      <c r="CK79" s="1223"/>
      <c r="CL79" s="1223"/>
      <c r="CM79" s="1223"/>
      <c r="CN79" s="1223">
        <v>9.1999999999999993</v>
      </c>
      <c r="CO79" s="1223"/>
      <c r="CP79" s="1223"/>
      <c r="CQ79" s="1223"/>
      <c r="CR79" s="1223"/>
      <c r="CS79" s="1223"/>
      <c r="CT79" s="1223"/>
      <c r="CU79" s="1223"/>
      <c r="CV79" s="1223">
        <v>8.9</v>
      </c>
      <c r="CW79" s="1223"/>
      <c r="CX79" s="1223"/>
      <c r="CY79" s="1223"/>
      <c r="CZ79" s="1223"/>
      <c r="DA79" s="1223"/>
      <c r="DB79" s="1223"/>
      <c r="DC79" s="1223"/>
    </row>
    <row r="80" spans="2:107" x14ac:dyDescent="0.15">
      <c r="B80" s="256"/>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56"/>
    </row>
    <row r="82" spans="2:109" ht="17.25" x14ac:dyDescent="0.15">
      <c r="B82" s="256"/>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NAQQc4JX7BVJjy2/8ItEujox9aFp+dAS1dpEu9IFftHXXDOQVYngNLAKD2mV2G8jJ3reg476U7uWSJVLnHt5gQ==" saltValue="sR0O7wauYekJ+ydGxScH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9717B-110B-410B-B9FF-86CBD6575BA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m20OzlA7A0f0hqT+ArcgnKW7+1yS+IYPfCoyQqYZq9ROLw3w8fVBj1oF+F0hgbosswujWy9sgOgm8XUhe4hWHg==" saltValue="+0RzvwbxJNXtN4KqMC3d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A31E-EA70-4A35-941F-70D48723F9E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cJ7gUuPpgbD0wm4fcD2ufmk6VZaFj1/uXk6m5BUVz4VhL2ZuxLbE69zrdZdOXRaUzYs3PMABnXGBBnrdmqX3PA==" saltValue="GT6nVDh7I86n2AlvRDV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558</v>
      </c>
      <c r="G2" s="146"/>
      <c r="H2" s="147"/>
    </row>
    <row r="3" spans="1:8" x14ac:dyDescent="0.15">
      <c r="A3" s="143" t="s">
        <v>551</v>
      </c>
      <c r="B3" s="148"/>
      <c r="C3" s="149"/>
      <c r="D3" s="150">
        <v>138480</v>
      </c>
      <c r="E3" s="151"/>
      <c r="F3" s="152">
        <v>88968</v>
      </c>
      <c r="G3" s="153"/>
      <c r="H3" s="154"/>
    </row>
    <row r="4" spans="1:8" x14ac:dyDescent="0.15">
      <c r="A4" s="155"/>
      <c r="B4" s="156"/>
      <c r="C4" s="157"/>
      <c r="D4" s="158">
        <v>42829</v>
      </c>
      <c r="E4" s="159"/>
      <c r="F4" s="160">
        <v>45482</v>
      </c>
      <c r="G4" s="161"/>
      <c r="H4" s="162"/>
    </row>
    <row r="5" spans="1:8" x14ac:dyDescent="0.15">
      <c r="A5" s="143" t="s">
        <v>553</v>
      </c>
      <c r="B5" s="148"/>
      <c r="C5" s="149"/>
      <c r="D5" s="150">
        <v>148726</v>
      </c>
      <c r="E5" s="151"/>
      <c r="F5" s="152">
        <v>85173</v>
      </c>
      <c r="G5" s="153"/>
      <c r="H5" s="154"/>
    </row>
    <row r="6" spans="1:8" x14ac:dyDescent="0.15">
      <c r="A6" s="155"/>
      <c r="B6" s="156"/>
      <c r="C6" s="157"/>
      <c r="D6" s="158">
        <v>52873</v>
      </c>
      <c r="E6" s="159"/>
      <c r="F6" s="160">
        <v>43913</v>
      </c>
      <c r="G6" s="161"/>
      <c r="H6" s="162"/>
    </row>
    <row r="7" spans="1:8" x14ac:dyDescent="0.15">
      <c r="A7" s="143" t="s">
        <v>554</v>
      </c>
      <c r="B7" s="148"/>
      <c r="C7" s="149"/>
      <c r="D7" s="150">
        <v>82541</v>
      </c>
      <c r="E7" s="151"/>
      <c r="F7" s="152">
        <v>94081</v>
      </c>
      <c r="G7" s="153"/>
      <c r="H7" s="154"/>
    </row>
    <row r="8" spans="1:8" x14ac:dyDescent="0.15">
      <c r="A8" s="155"/>
      <c r="B8" s="156"/>
      <c r="C8" s="157"/>
      <c r="D8" s="158">
        <v>42073</v>
      </c>
      <c r="E8" s="159"/>
      <c r="F8" s="160">
        <v>48949</v>
      </c>
      <c r="G8" s="161"/>
      <c r="H8" s="162"/>
    </row>
    <row r="9" spans="1:8" x14ac:dyDescent="0.15">
      <c r="A9" s="143" t="s">
        <v>555</v>
      </c>
      <c r="B9" s="148"/>
      <c r="C9" s="149"/>
      <c r="D9" s="150">
        <v>109182</v>
      </c>
      <c r="E9" s="151"/>
      <c r="F9" s="152">
        <v>92632</v>
      </c>
      <c r="G9" s="153"/>
      <c r="H9" s="154"/>
    </row>
    <row r="10" spans="1:8" x14ac:dyDescent="0.15">
      <c r="A10" s="155"/>
      <c r="B10" s="156"/>
      <c r="C10" s="157"/>
      <c r="D10" s="158">
        <v>38447</v>
      </c>
      <c r="E10" s="159"/>
      <c r="F10" s="160">
        <v>47978</v>
      </c>
      <c r="G10" s="161"/>
      <c r="H10" s="162"/>
    </row>
    <row r="11" spans="1:8" x14ac:dyDescent="0.15">
      <c r="A11" s="143" t="s">
        <v>556</v>
      </c>
      <c r="B11" s="148"/>
      <c r="C11" s="149"/>
      <c r="D11" s="150">
        <v>80390</v>
      </c>
      <c r="E11" s="151"/>
      <c r="F11" s="152">
        <v>96469</v>
      </c>
      <c r="G11" s="153"/>
      <c r="H11" s="154"/>
    </row>
    <row r="12" spans="1:8" x14ac:dyDescent="0.15">
      <c r="A12" s="155"/>
      <c r="B12" s="156"/>
      <c r="C12" s="163"/>
      <c r="D12" s="158">
        <v>37956</v>
      </c>
      <c r="E12" s="159"/>
      <c r="F12" s="160">
        <v>49775</v>
      </c>
      <c r="G12" s="161"/>
      <c r="H12" s="162"/>
    </row>
    <row r="13" spans="1:8" x14ac:dyDescent="0.15">
      <c r="A13" s="143"/>
      <c r="B13" s="148"/>
      <c r="C13" s="149"/>
      <c r="D13" s="150">
        <v>111864</v>
      </c>
      <c r="E13" s="151"/>
      <c r="F13" s="152">
        <v>91465</v>
      </c>
      <c r="G13" s="164"/>
      <c r="H13" s="154"/>
    </row>
    <row r="14" spans="1:8" x14ac:dyDescent="0.15">
      <c r="A14" s="155"/>
      <c r="B14" s="156"/>
      <c r="C14" s="157"/>
      <c r="D14" s="158">
        <v>42836</v>
      </c>
      <c r="E14" s="159"/>
      <c r="F14" s="160">
        <v>47219</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10</v>
      </c>
      <c r="C19" s="165">
        <f>ROUND(VALUE(SUBSTITUTE(実質収支比率等に係る経年分析!G$48,"▲","-")),2)</f>
        <v>9.1999999999999993</v>
      </c>
      <c r="D19" s="165">
        <f>ROUND(VALUE(SUBSTITUTE(実質収支比率等に係る経年分析!H$48,"▲","-")),2)</f>
        <v>8</v>
      </c>
      <c r="E19" s="165">
        <f>ROUND(VALUE(SUBSTITUTE(実質収支比率等に係る経年分析!I$48,"▲","-")),2)</f>
        <v>8.15</v>
      </c>
      <c r="F19" s="165">
        <f>ROUND(VALUE(SUBSTITUTE(実質収支比率等に係る経年分析!J$48,"▲","-")),2)</f>
        <v>10.119999999999999</v>
      </c>
    </row>
    <row r="20" spans="1:11" x14ac:dyDescent="0.15">
      <c r="A20" s="165" t="s">
        <v>55</v>
      </c>
      <c r="B20" s="165">
        <f>ROUND(VALUE(SUBSTITUTE(実質収支比率等に係る経年分析!F$47,"▲","-")),2)</f>
        <v>52.44</v>
      </c>
      <c r="C20" s="165">
        <f>ROUND(VALUE(SUBSTITUTE(実質収支比率等に係る経年分析!G$47,"▲","-")),2)</f>
        <v>51.91</v>
      </c>
      <c r="D20" s="165">
        <f>ROUND(VALUE(SUBSTITUTE(実質収支比率等に係る経年分析!H$47,"▲","-")),2)</f>
        <v>52.38</v>
      </c>
      <c r="E20" s="165">
        <f>ROUND(VALUE(SUBSTITUTE(実質収支比率等に係る経年分析!I$47,"▲","-")),2)</f>
        <v>44.98</v>
      </c>
      <c r="F20" s="165">
        <f>ROUND(VALUE(SUBSTITUTE(実質収支比率等に係る経年分析!J$47,"▲","-")),2)</f>
        <v>46.7</v>
      </c>
    </row>
    <row r="21" spans="1:11" x14ac:dyDescent="0.15">
      <c r="A21" s="165" t="s">
        <v>56</v>
      </c>
      <c r="B21" s="165">
        <f>IF(ISNUMBER(VALUE(SUBSTITUTE(実質収支比率等に係る経年分析!F$49,"▲","-"))),ROUND(VALUE(SUBSTITUTE(実質収支比率等に係る経年分析!F$49,"▲","-")),2),NA())</f>
        <v>-2.52</v>
      </c>
      <c r="C21" s="165">
        <f>IF(ISNUMBER(VALUE(SUBSTITUTE(実質収支比率等に係る経年分析!G$49,"▲","-"))),ROUND(VALUE(SUBSTITUTE(実質収支比率等に係る経年分析!G$49,"▲","-")),2),NA())</f>
        <v>-2.54</v>
      </c>
      <c r="D21" s="165">
        <f>IF(ISNUMBER(VALUE(SUBSTITUTE(実質収支比率等に係る経年分析!H$49,"▲","-"))),ROUND(VALUE(SUBSTITUTE(実質収支比率等に係る経年分析!H$49,"▲","-")),2),NA())</f>
        <v>0.04</v>
      </c>
      <c r="E21" s="165">
        <f>IF(ISNUMBER(VALUE(SUBSTITUTE(実質収支比率等に係る経年分析!I$49,"▲","-"))),ROUND(VALUE(SUBSTITUTE(実質収支比率等に係る経年分析!I$49,"▲","-")),2),NA())</f>
        <v>-4.05</v>
      </c>
      <c r="F21" s="165">
        <f>IF(ISNUMBER(VALUE(SUBSTITUTE(実質収支比率等に係る経年分析!J$49,"▲","-"))),ROUND(VALUE(SUBSTITUTE(実質収支比率等に係る経年分析!J$49,"▲","-")),2),NA())</f>
        <v>6.24</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産業団地整備事業特別会計</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介護保険特別会計（介護サービス事業勘定）</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0.23</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4.54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0.75</v>
      </c>
    </row>
    <row r="33" spans="1:16" x14ac:dyDescent="0.15">
      <c r="A33" s="166" t="str">
        <f>IF(連結実質赤字比率に係る赤字・黒字の構成分析!C$37="",NA(),連結実質赤字比率に係る赤字・黒字の構成分析!C$37)</f>
        <v>介護保険特別会計（保険事業勘定）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1.98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2.15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1.27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1.64</v>
      </c>
    </row>
    <row r="34" spans="1:16" x14ac:dyDescent="0.15">
      <c r="A34" s="166" t="str">
        <f>IF(連結実質赤字比率に係る赤字・黒字の構成分析!C$36="",NA(),連結実質赤字比率に係る赤字・黒字の構成分析!C$36)</f>
        <v>病院事業会計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5.39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4.99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4.63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6.12</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6.87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8.0399999999999991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8.26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8.7200000000000006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9.58</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9.19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8.14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10.119999999999999</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607</v>
      </c>
      <c r="E42" s="167"/>
      <c r="F42" s="167"/>
      <c r="G42" s="167">
        <f>'実質公債費比率（分子）の構造'!L$52</f>
        <v>587</v>
      </c>
      <c r="H42" s="167"/>
      <c r="I42" s="167"/>
      <c r="J42" s="167">
        <f>'実質公債費比率（分子）の構造'!M$52</f>
        <v>594</v>
      </c>
      <c r="K42" s="167"/>
      <c r="L42" s="167"/>
      <c r="M42" s="167">
        <f>'実質公債費比率（分子）の構造'!N$52</f>
        <v>636</v>
      </c>
      <c r="N42" s="167"/>
      <c r="O42" s="167"/>
      <c r="P42" s="167">
        <f>'実質公債費比率（分子）の構造'!O$52</f>
        <v>660</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5</v>
      </c>
      <c r="C44" s="167"/>
      <c r="D44" s="167"/>
      <c r="E44" s="167">
        <f>'実質公債費比率（分子）の構造'!L$50</f>
        <v>1</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x14ac:dyDescent="0.15">
      <c r="A45" s="167" t="s">
        <v>66</v>
      </c>
      <c r="B45" s="167">
        <f>'実質公債費比率（分子）の構造'!K$49</f>
        <v>20</v>
      </c>
      <c r="C45" s="167"/>
      <c r="D45" s="167"/>
      <c r="E45" s="167">
        <f>'実質公債費比率（分子）の構造'!L$49</f>
        <v>20</v>
      </c>
      <c r="F45" s="167"/>
      <c r="G45" s="167"/>
      <c r="H45" s="167">
        <f>'実質公債費比率（分子）の構造'!M$49</f>
        <v>20</v>
      </c>
      <c r="I45" s="167"/>
      <c r="J45" s="167"/>
      <c r="K45" s="167">
        <f>'実質公債費比率（分子）の構造'!N$49</f>
        <v>20</v>
      </c>
      <c r="L45" s="167"/>
      <c r="M45" s="167"/>
      <c r="N45" s="167">
        <f>'実質公債費比率（分子）の構造'!O$49</f>
        <v>18</v>
      </c>
      <c r="O45" s="167"/>
      <c r="P45" s="167"/>
    </row>
    <row r="46" spans="1:16" x14ac:dyDescent="0.15">
      <c r="A46" s="167" t="s">
        <v>67</v>
      </c>
      <c r="B46" s="167">
        <f>'実質公債費比率（分子）の構造'!K$48</f>
        <v>7</v>
      </c>
      <c r="C46" s="167"/>
      <c r="D46" s="167"/>
      <c r="E46" s="167">
        <f>'実質公債費比率（分子）の構造'!L$48</f>
        <v>7</v>
      </c>
      <c r="F46" s="167"/>
      <c r="G46" s="167"/>
      <c r="H46" s="167">
        <f>'実質公債費比率（分子）の構造'!M$48</f>
        <v>13</v>
      </c>
      <c r="I46" s="167"/>
      <c r="J46" s="167"/>
      <c r="K46" s="167">
        <f>'実質公債費比率（分子）の構造'!N$48</f>
        <v>34</v>
      </c>
      <c r="L46" s="167"/>
      <c r="M46" s="167"/>
      <c r="N46" s="167">
        <f>'実質公債費比率（分子）の構造'!O$48</f>
        <v>46</v>
      </c>
      <c r="O46" s="167"/>
      <c r="P46" s="167"/>
    </row>
    <row r="47" spans="1:16" x14ac:dyDescent="0.15">
      <c r="A47" s="167" t="s">
        <v>14</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731</v>
      </c>
      <c r="C49" s="167"/>
      <c r="D49" s="167"/>
      <c r="E49" s="167">
        <f>'実質公債費比率（分子）の構造'!L$45</f>
        <v>693</v>
      </c>
      <c r="F49" s="167"/>
      <c r="G49" s="167"/>
      <c r="H49" s="167">
        <f>'実質公債費比率（分子）の構造'!M$45</f>
        <v>707</v>
      </c>
      <c r="I49" s="167"/>
      <c r="J49" s="167"/>
      <c r="K49" s="167">
        <f>'実質公債費比率（分子）の構造'!N$45</f>
        <v>771</v>
      </c>
      <c r="L49" s="167"/>
      <c r="M49" s="167"/>
      <c r="N49" s="167">
        <f>'実質公債費比率（分子）の構造'!O$45</f>
        <v>820</v>
      </c>
      <c r="O49" s="167"/>
      <c r="P49" s="167"/>
    </row>
    <row r="50" spans="1:16" x14ac:dyDescent="0.15">
      <c r="A50" s="167" t="s">
        <v>70</v>
      </c>
      <c r="B50" s="167" t="e">
        <f>NA()</f>
        <v>#N/A</v>
      </c>
      <c r="C50" s="167">
        <f>IF(ISNUMBER('実質公債費比率（分子）の構造'!K$53),'実質公債費比率（分子）の構造'!K$53,NA())</f>
        <v>156</v>
      </c>
      <c r="D50" s="167" t="e">
        <f>NA()</f>
        <v>#N/A</v>
      </c>
      <c r="E50" s="167" t="e">
        <f>NA()</f>
        <v>#N/A</v>
      </c>
      <c r="F50" s="167">
        <f>IF(ISNUMBER('実質公債費比率（分子）の構造'!L$53),'実質公債費比率（分子）の構造'!L$53,NA())</f>
        <v>134</v>
      </c>
      <c r="G50" s="167" t="e">
        <f>NA()</f>
        <v>#N/A</v>
      </c>
      <c r="H50" s="167" t="e">
        <f>NA()</f>
        <v>#N/A</v>
      </c>
      <c r="I50" s="167">
        <f>IF(ISNUMBER('実質公債費比率（分子）の構造'!M$53),'実質公債費比率（分子）の構造'!M$53,NA())</f>
        <v>146</v>
      </c>
      <c r="J50" s="167" t="e">
        <f>NA()</f>
        <v>#N/A</v>
      </c>
      <c r="K50" s="167" t="e">
        <f>NA()</f>
        <v>#N/A</v>
      </c>
      <c r="L50" s="167">
        <f>IF(ISNUMBER('実質公債費比率（分子）の構造'!N$53),'実質公債費比率（分子）の構造'!N$53,NA())</f>
        <v>189</v>
      </c>
      <c r="M50" s="167" t="e">
        <f>NA()</f>
        <v>#N/A</v>
      </c>
      <c r="N50" s="167" t="e">
        <f>NA()</f>
        <v>#N/A</v>
      </c>
      <c r="O50" s="167">
        <f>IF(ISNUMBER('実質公債費比率（分子）の構造'!O$53),'実質公債費比率（分子）の構造'!O$53,NA())</f>
        <v>224</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6977</v>
      </c>
      <c r="E56" s="166"/>
      <c r="F56" s="166"/>
      <c r="G56" s="166">
        <f>'将来負担比率（分子）の構造'!J$52</f>
        <v>7266</v>
      </c>
      <c r="H56" s="166"/>
      <c r="I56" s="166"/>
      <c r="J56" s="166">
        <f>'将来負担比率（分子）の構造'!K$52</f>
        <v>7340</v>
      </c>
      <c r="K56" s="166"/>
      <c r="L56" s="166"/>
      <c r="M56" s="166">
        <f>'将来負担比率（分子）の構造'!L$52</f>
        <v>7323</v>
      </c>
      <c r="N56" s="166"/>
      <c r="O56" s="166"/>
      <c r="P56" s="166">
        <f>'将来負担比率（分子）の構造'!M$52</f>
        <v>7272</v>
      </c>
    </row>
    <row r="57" spans="1:16" x14ac:dyDescent="0.15">
      <c r="A57" s="166" t="s">
        <v>42</v>
      </c>
      <c r="B57" s="166"/>
      <c r="C57" s="166"/>
      <c r="D57" s="166">
        <f>'将来負担比率（分子）の構造'!I$51</f>
        <v>7</v>
      </c>
      <c r="E57" s="166"/>
      <c r="F57" s="166"/>
      <c r="G57" s="166">
        <f>'将来負担比率（分子）の構造'!J$51</f>
        <v>2</v>
      </c>
      <c r="H57" s="166"/>
      <c r="I57" s="166"/>
      <c r="J57" s="166">
        <f>'将来負担比率（分子）の構造'!K$51</f>
        <v>0</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7888</v>
      </c>
      <c r="E58" s="166"/>
      <c r="F58" s="166"/>
      <c r="G58" s="166">
        <f>'将来負担比率（分子）の構造'!J$50</f>
        <v>7973</v>
      </c>
      <c r="H58" s="166"/>
      <c r="I58" s="166"/>
      <c r="J58" s="166">
        <f>'将来負担比率（分子）の構造'!K$50</f>
        <v>7801</v>
      </c>
      <c r="K58" s="166"/>
      <c r="L58" s="166"/>
      <c r="M58" s="166">
        <f>'将来負担比率（分子）の構造'!L$50</f>
        <v>6808</v>
      </c>
      <c r="N58" s="166"/>
      <c r="O58" s="166"/>
      <c r="P58" s="166">
        <f>'将来負担比率（分子）の構造'!M$50</f>
        <v>7284</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2149</v>
      </c>
      <c r="C62" s="166"/>
      <c r="D62" s="166"/>
      <c r="E62" s="166">
        <f>'将来負担比率（分子）の構造'!J$45</f>
        <v>2161</v>
      </c>
      <c r="F62" s="166"/>
      <c r="G62" s="166"/>
      <c r="H62" s="166">
        <f>'将来負担比率（分子）の構造'!K$45</f>
        <v>2187</v>
      </c>
      <c r="I62" s="166"/>
      <c r="J62" s="166"/>
      <c r="K62" s="166">
        <f>'将来負担比率（分子）の構造'!L$45</f>
        <v>2217</v>
      </c>
      <c r="L62" s="166"/>
      <c r="M62" s="166"/>
      <c r="N62" s="166">
        <f>'将来負担比率（分子）の構造'!M$45</f>
        <v>2149</v>
      </c>
      <c r="O62" s="166"/>
      <c r="P62" s="166"/>
    </row>
    <row r="63" spans="1:16" x14ac:dyDescent="0.15">
      <c r="A63" s="166" t="s">
        <v>34</v>
      </c>
      <c r="B63" s="166">
        <f>'将来負担比率（分子）の構造'!I$44</f>
        <v>102</v>
      </c>
      <c r="C63" s="166"/>
      <c r="D63" s="166"/>
      <c r="E63" s="166">
        <f>'将来負担比率（分子）の構造'!J$44</f>
        <v>83</v>
      </c>
      <c r="F63" s="166"/>
      <c r="G63" s="166"/>
      <c r="H63" s="166">
        <f>'将来負担比率（分子）の構造'!K$44</f>
        <v>63</v>
      </c>
      <c r="I63" s="166"/>
      <c r="J63" s="166"/>
      <c r="K63" s="166">
        <f>'将来負担比率（分子）の構造'!L$44</f>
        <v>43</v>
      </c>
      <c r="L63" s="166"/>
      <c r="M63" s="166"/>
      <c r="N63" s="166">
        <f>'将来負担比率（分子）の構造'!M$44</f>
        <v>25</v>
      </c>
      <c r="O63" s="166"/>
      <c r="P63" s="166"/>
    </row>
    <row r="64" spans="1:16" x14ac:dyDescent="0.15">
      <c r="A64" s="166" t="s">
        <v>33</v>
      </c>
      <c r="B64" s="166">
        <f>'将来負担比率（分子）の構造'!I$43</f>
        <v>215</v>
      </c>
      <c r="C64" s="166"/>
      <c r="D64" s="166"/>
      <c r="E64" s="166">
        <f>'将来負担比率（分子）の構造'!J$43</f>
        <v>283</v>
      </c>
      <c r="F64" s="166"/>
      <c r="G64" s="166"/>
      <c r="H64" s="166">
        <f>'将来負担比率（分子）の構造'!K$43</f>
        <v>1173</v>
      </c>
      <c r="I64" s="166"/>
      <c r="J64" s="166"/>
      <c r="K64" s="166">
        <f>'将来負担比率（分子）の構造'!L$43</f>
        <v>1684</v>
      </c>
      <c r="L64" s="166"/>
      <c r="M64" s="166"/>
      <c r="N64" s="166">
        <f>'将来負担比率（分子）の構造'!M$43</f>
        <v>1686</v>
      </c>
      <c r="O64" s="166"/>
      <c r="P64" s="166"/>
    </row>
    <row r="65" spans="1:16" x14ac:dyDescent="0.15">
      <c r="A65" s="166" t="s">
        <v>32</v>
      </c>
      <c r="B65" s="166">
        <f>'将来負担比率（分子）の構造'!I$42</f>
        <v>390</v>
      </c>
      <c r="C65" s="166"/>
      <c r="D65" s="166"/>
      <c r="E65" s="166">
        <f>'将来負担比率（分子）の構造'!J$42</f>
        <v>17</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8415</v>
      </c>
      <c r="C66" s="166"/>
      <c r="D66" s="166"/>
      <c r="E66" s="166">
        <f>'将来負担比率（分子）の構造'!J$41</f>
        <v>8875</v>
      </c>
      <c r="F66" s="166"/>
      <c r="G66" s="166"/>
      <c r="H66" s="166">
        <f>'将来負担比率（分子）の構造'!K$41</f>
        <v>8998</v>
      </c>
      <c r="I66" s="166"/>
      <c r="J66" s="166"/>
      <c r="K66" s="166">
        <f>'将来負担比率（分子）の構造'!L$41</f>
        <v>9075</v>
      </c>
      <c r="L66" s="166"/>
      <c r="M66" s="166"/>
      <c r="N66" s="166">
        <f>'将来負担比率（分子）の構造'!M$41</f>
        <v>9078</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3248</v>
      </c>
      <c r="C72" s="170">
        <f>基金残高に係る経年分析!G55</f>
        <v>2946</v>
      </c>
      <c r="D72" s="170">
        <f>基金残高に係る経年分析!H55</f>
        <v>3212</v>
      </c>
    </row>
    <row r="73" spans="1:16" x14ac:dyDescent="0.15">
      <c r="A73" s="169" t="s">
        <v>77</v>
      </c>
      <c r="B73" s="170">
        <f>基金残高に係る経年分析!F56</f>
        <v>17</v>
      </c>
      <c r="C73" s="170">
        <f>基金残高に係る経年分析!G56</f>
        <v>17</v>
      </c>
      <c r="D73" s="170">
        <f>基金残高に係る経年分析!H56</f>
        <v>97</v>
      </c>
    </row>
    <row r="74" spans="1:16" x14ac:dyDescent="0.15">
      <c r="A74" s="169" t="s">
        <v>78</v>
      </c>
      <c r="B74" s="170">
        <f>基金残高に係る経年分析!F57</f>
        <v>4153</v>
      </c>
      <c r="C74" s="170">
        <f>基金残高に係る経年分析!G57</f>
        <v>3485</v>
      </c>
      <c r="D74" s="170">
        <f>基金残高に係る経年分析!H57</f>
        <v>3569</v>
      </c>
    </row>
  </sheetData>
  <sheetProtection algorithmName="SHA-512" hashValue="I3scQh1+G1kRyPE/fxaglj4Vy3IHwbFZ7ekIzcKowHhrrBCkJoFkSjSdYqI3DVwC+VC1rs7qrJRMBnwy/2zOKQ==" saltValue="yMJdZbYqpaQIob1OAagy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D25F4-3BEF-407B-B8B1-32864184872B}">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2" t="s">
        <v>218</v>
      </c>
      <c r="DI1" s="703"/>
      <c r="DJ1" s="703"/>
      <c r="DK1" s="703"/>
      <c r="DL1" s="703"/>
      <c r="DM1" s="703"/>
      <c r="DN1" s="704"/>
      <c r="DO1" s="205"/>
      <c r="DP1" s="702" t="s">
        <v>219</v>
      </c>
      <c r="DQ1" s="703"/>
      <c r="DR1" s="703"/>
      <c r="DS1" s="703"/>
      <c r="DT1" s="703"/>
      <c r="DU1" s="703"/>
      <c r="DV1" s="703"/>
      <c r="DW1" s="703"/>
      <c r="DX1" s="703"/>
      <c r="DY1" s="703"/>
      <c r="DZ1" s="703"/>
      <c r="EA1" s="703"/>
      <c r="EB1" s="703"/>
      <c r="EC1" s="704"/>
      <c r="ED1" s="204"/>
      <c r="EE1" s="204"/>
      <c r="EF1" s="204"/>
      <c r="EG1" s="204"/>
      <c r="EH1" s="204"/>
      <c r="EI1" s="204"/>
      <c r="EJ1" s="204"/>
      <c r="EK1" s="204"/>
      <c r="EL1" s="204"/>
      <c r="EM1" s="204"/>
    </row>
    <row r="2" spans="2:143" ht="22.5" customHeight="1" x14ac:dyDescent="0.15">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3" t="s">
        <v>221</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222</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223</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3" t="s">
        <v>1</v>
      </c>
      <c r="C4" s="664"/>
      <c r="D4" s="664"/>
      <c r="E4" s="664"/>
      <c r="F4" s="664"/>
      <c r="G4" s="664"/>
      <c r="H4" s="664"/>
      <c r="I4" s="664"/>
      <c r="J4" s="664"/>
      <c r="K4" s="664"/>
      <c r="L4" s="664"/>
      <c r="M4" s="664"/>
      <c r="N4" s="664"/>
      <c r="O4" s="664"/>
      <c r="P4" s="664"/>
      <c r="Q4" s="665"/>
      <c r="R4" s="663" t="s">
        <v>224</v>
      </c>
      <c r="S4" s="664"/>
      <c r="T4" s="664"/>
      <c r="U4" s="664"/>
      <c r="V4" s="664"/>
      <c r="W4" s="664"/>
      <c r="X4" s="664"/>
      <c r="Y4" s="665"/>
      <c r="Z4" s="663" t="s">
        <v>225</v>
      </c>
      <c r="AA4" s="664"/>
      <c r="AB4" s="664"/>
      <c r="AC4" s="665"/>
      <c r="AD4" s="663" t="s">
        <v>226</v>
      </c>
      <c r="AE4" s="664"/>
      <c r="AF4" s="664"/>
      <c r="AG4" s="664"/>
      <c r="AH4" s="664"/>
      <c r="AI4" s="664"/>
      <c r="AJ4" s="664"/>
      <c r="AK4" s="665"/>
      <c r="AL4" s="663" t="s">
        <v>225</v>
      </c>
      <c r="AM4" s="664"/>
      <c r="AN4" s="664"/>
      <c r="AO4" s="665"/>
      <c r="AP4" s="699" t="s">
        <v>227</v>
      </c>
      <c r="AQ4" s="699"/>
      <c r="AR4" s="699"/>
      <c r="AS4" s="699"/>
      <c r="AT4" s="699"/>
      <c r="AU4" s="699"/>
      <c r="AV4" s="699"/>
      <c r="AW4" s="699"/>
      <c r="AX4" s="699"/>
      <c r="AY4" s="699"/>
      <c r="AZ4" s="699"/>
      <c r="BA4" s="699"/>
      <c r="BB4" s="699"/>
      <c r="BC4" s="699"/>
      <c r="BD4" s="699"/>
      <c r="BE4" s="699"/>
      <c r="BF4" s="699"/>
      <c r="BG4" s="699" t="s">
        <v>228</v>
      </c>
      <c r="BH4" s="699"/>
      <c r="BI4" s="699"/>
      <c r="BJ4" s="699"/>
      <c r="BK4" s="699"/>
      <c r="BL4" s="699"/>
      <c r="BM4" s="699"/>
      <c r="BN4" s="699"/>
      <c r="BO4" s="699" t="s">
        <v>225</v>
      </c>
      <c r="BP4" s="699"/>
      <c r="BQ4" s="699"/>
      <c r="BR4" s="699"/>
      <c r="BS4" s="699" t="s">
        <v>229</v>
      </c>
      <c r="BT4" s="699"/>
      <c r="BU4" s="699"/>
      <c r="BV4" s="699"/>
      <c r="BW4" s="699"/>
      <c r="BX4" s="699"/>
      <c r="BY4" s="699"/>
      <c r="BZ4" s="699"/>
      <c r="CA4" s="699"/>
      <c r="CB4" s="699"/>
      <c r="CD4" s="663" t="s">
        <v>230</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15">
      <c r="B5" s="660" t="s">
        <v>231</v>
      </c>
      <c r="C5" s="661"/>
      <c r="D5" s="661"/>
      <c r="E5" s="661"/>
      <c r="F5" s="661"/>
      <c r="G5" s="661"/>
      <c r="H5" s="661"/>
      <c r="I5" s="661"/>
      <c r="J5" s="661"/>
      <c r="K5" s="661"/>
      <c r="L5" s="661"/>
      <c r="M5" s="661"/>
      <c r="N5" s="661"/>
      <c r="O5" s="661"/>
      <c r="P5" s="661"/>
      <c r="Q5" s="662"/>
      <c r="R5" s="657">
        <v>1956842</v>
      </c>
      <c r="S5" s="658"/>
      <c r="T5" s="658"/>
      <c r="U5" s="658"/>
      <c r="V5" s="658"/>
      <c r="W5" s="658"/>
      <c r="X5" s="658"/>
      <c r="Y5" s="686"/>
      <c r="Z5" s="700">
        <v>12.3</v>
      </c>
      <c r="AA5" s="700"/>
      <c r="AB5" s="700"/>
      <c r="AC5" s="700"/>
      <c r="AD5" s="701">
        <v>1956842</v>
      </c>
      <c r="AE5" s="701"/>
      <c r="AF5" s="701"/>
      <c r="AG5" s="701"/>
      <c r="AH5" s="701"/>
      <c r="AI5" s="701"/>
      <c r="AJ5" s="701"/>
      <c r="AK5" s="701"/>
      <c r="AL5" s="687">
        <v>28.8</v>
      </c>
      <c r="AM5" s="673"/>
      <c r="AN5" s="673"/>
      <c r="AO5" s="688"/>
      <c r="AP5" s="660" t="s">
        <v>232</v>
      </c>
      <c r="AQ5" s="661"/>
      <c r="AR5" s="661"/>
      <c r="AS5" s="661"/>
      <c r="AT5" s="661"/>
      <c r="AU5" s="661"/>
      <c r="AV5" s="661"/>
      <c r="AW5" s="661"/>
      <c r="AX5" s="661"/>
      <c r="AY5" s="661"/>
      <c r="AZ5" s="661"/>
      <c r="BA5" s="661"/>
      <c r="BB5" s="661"/>
      <c r="BC5" s="661"/>
      <c r="BD5" s="661"/>
      <c r="BE5" s="661"/>
      <c r="BF5" s="662"/>
      <c r="BG5" s="610">
        <v>1952750</v>
      </c>
      <c r="BH5" s="611"/>
      <c r="BI5" s="611"/>
      <c r="BJ5" s="611"/>
      <c r="BK5" s="611"/>
      <c r="BL5" s="611"/>
      <c r="BM5" s="611"/>
      <c r="BN5" s="612"/>
      <c r="BO5" s="636">
        <v>99.8</v>
      </c>
      <c r="BP5" s="636"/>
      <c r="BQ5" s="636"/>
      <c r="BR5" s="636"/>
      <c r="BS5" s="637">
        <v>19141</v>
      </c>
      <c r="BT5" s="637"/>
      <c r="BU5" s="637"/>
      <c r="BV5" s="637"/>
      <c r="BW5" s="637"/>
      <c r="BX5" s="637"/>
      <c r="BY5" s="637"/>
      <c r="BZ5" s="637"/>
      <c r="CA5" s="637"/>
      <c r="CB5" s="682"/>
      <c r="CD5" s="663" t="s">
        <v>227</v>
      </c>
      <c r="CE5" s="664"/>
      <c r="CF5" s="664"/>
      <c r="CG5" s="664"/>
      <c r="CH5" s="664"/>
      <c r="CI5" s="664"/>
      <c r="CJ5" s="664"/>
      <c r="CK5" s="664"/>
      <c r="CL5" s="664"/>
      <c r="CM5" s="664"/>
      <c r="CN5" s="664"/>
      <c r="CO5" s="664"/>
      <c r="CP5" s="664"/>
      <c r="CQ5" s="665"/>
      <c r="CR5" s="663" t="s">
        <v>233</v>
      </c>
      <c r="CS5" s="664"/>
      <c r="CT5" s="664"/>
      <c r="CU5" s="664"/>
      <c r="CV5" s="664"/>
      <c r="CW5" s="664"/>
      <c r="CX5" s="664"/>
      <c r="CY5" s="665"/>
      <c r="CZ5" s="663" t="s">
        <v>225</v>
      </c>
      <c r="DA5" s="664"/>
      <c r="DB5" s="664"/>
      <c r="DC5" s="665"/>
      <c r="DD5" s="663" t="s">
        <v>234</v>
      </c>
      <c r="DE5" s="664"/>
      <c r="DF5" s="664"/>
      <c r="DG5" s="664"/>
      <c r="DH5" s="664"/>
      <c r="DI5" s="664"/>
      <c r="DJ5" s="664"/>
      <c r="DK5" s="664"/>
      <c r="DL5" s="664"/>
      <c r="DM5" s="664"/>
      <c r="DN5" s="664"/>
      <c r="DO5" s="664"/>
      <c r="DP5" s="665"/>
      <c r="DQ5" s="663" t="s">
        <v>235</v>
      </c>
      <c r="DR5" s="664"/>
      <c r="DS5" s="664"/>
      <c r="DT5" s="664"/>
      <c r="DU5" s="664"/>
      <c r="DV5" s="664"/>
      <c r="DW5" s="664"/>
      <c r="DX5" s="664"/>
      <c r="DY5" s="664"/>
      <c r="DZ5" s="664"/>
      <c r="EA5" s="664"/>
      <c r="EB5" s="664"/>
      <c r="EC5" s="665"/>
    </row>
    <row r="6" spans="2:143" ht="11.25" customHeight="1" x14ac:dyDescent="0.15">
      <c r="B6" s="607" t="s">
        <v>236</v>
      </c>
      <c r="C6" s="608"/>
      <c r="D6" s="608"/>
      <c r="E6" s="608"/>
      <c r="F6" s="608"/>
      <c r="G6" s="608"/>
      <c r="H6" s="608"/>
      <c r="I6" s="608"/>
      <c r="J6" s="608"/>
      <c r="K6" s="608"/>
      <c r="L6" s="608"/>
      <c r="M6" s="608"/>
      <c r="N6" s="608"/>
      <c r="O6" s="608"/>
      <c r="P6" s="608"/>
      <c r="Q6" s="609"/>
      <c r="R6" s="610">
        <v>176751</v>
      </c>
      <c r="S6" s="611"/>
      <c r="T6" s="611"/>
      <c r="U6" s="611"/>
      <c r="V6" s="611"/>
      <c r="W6" s="611"/>
      <c r="X6" s="611"/>
      <c r="Y6" s="612"/>
      <c r="Z6" s="636">
        <v>1.1000000000000001</v>
      </c>
      <c r="AA6" s="636"/>
      <c r="AB6" s="636"/>
      <c r="AC6" s="636"/>
      <c r="AD6" s="637">
        <v>176751</v>
      </c>
      <c r="AE6" s="637"/>
      <c r="AF6" s="637"/>
      <c r="AG6" s="637"/>
      <c r="AH6" s="637"/>
      <c r="AI6" s="637"/>
      <c r="AJ6" s="637"/>
      <c r="AK6" s="637"/>
      <c r="AL6" s="613">
        <v>2.6</v>
      </c>
      <c r="AM6" s="614"/>
      <c r="AN6" s="614"/>
      <c r="AO6" s="638"/>
      <c r="AP6" s="607" t="s">
        <v>237</v>
      </c>
      <c r="AQ6" s="608"/>
      <c r="AR6" s="608"/>
      <c r="AS6" s="608"/>
      <c r="AT6" s="608"/>
      <c r="AU6" s="608"/>
      <c r="AV6" s="608"/>
      <c r="AW6" s="608"/>
      <c r="AX6" s="608"/>
      <c r="AY6" s="608"/>
      <c r="AZ6" s="608"/>
      <c r="BA6" s="608"/>
      <c r="BB6" s="608"/>
      <c r="BC6" s="608"/>
      <c r="BD6" s="608"/>
      <c r="BE6" s="608"/>
      <c r="BF6" s="609"/>
      <c r="BG6" s="610">
        <v>1952750</v>
      </c>
      <c r="BH6" s="611"/>
      <c r="BI6" s="611"/>
      <c r="BJ6" s="611"/>
      <c r="BK6" s="611"/>
      <c r="BL6" s="611"/>
      <c r="BM6" s="611"/>
      <c r="BN6" s="612"/>
      <c r="BO6" s="636">
        <v>99.8</v>
      </c>
      <c r="BP6" s="636"/>
      <c r="BQ6" s="636"/>
      <c r="BR6" s="636"/>
      <c r="BS6" s="637">
        <v>19141</v>
      </c>
      <c r="BT6" s="637"/>
      <c r="BU6" s="637"/>
      <c r="BV6" s="637"/>
      <c r="BW6" s="637"/>
      <c r="BX6" s="637"/>
      <c r="BY6" s="637"/>
      <c r="BZ6" s="637"/>
      <c r="CA6" s="637"/>
      <c r="CB6" s="682"/>
      <c r="CD6" s="660" t="s">
        <v>238</v>
      </c>
      <c r="CE6" s="661"/>
      <c r="CF6" s="661"/>
      <c r="CG6" s="661"/>
      <c r="CH6" s="661"/>
      <c r="CI6" s="661"/>
      <c r="CJ6" s="661"/>
      <c r="CK6" s="661"/>
      <c r="CL6" s="661"/>
      <c r="CM6" s="661"/>
      <c r="CN6" s="661"/>
      <c r="CO6" s="661"/>
      <c r="CP6" s="661"/>
      <c r="CQ6" s="662"/>
      <c r="CR6" s="610">
        <v>129271</v>
      </c>
      <c r="CS6" s="611"/>
      <c r="CT6" s="611"/>
      <c r="CU6" s="611"/>
      <c r="CV6" s="611"/>
      <c r="CW6" s="611"/>
      <c r="CX6" s="611"/>
      <c r="CY6" s="612"/>
      <c r="CZ6" s="687">
        <v>0.9</v>
      </c>
      <c r="DA6" s="673"/>
      <c r="DB6" s="673"/>
      <c r="DC6" s="689"/>
      <c r="DD6" s="616" t="s">
        <v>128</v>
      </c>
      <c r="DE6" s="611"/>
      <c r="DF6" s="611"/>
      <c r="DG6" s="611"/>
      <c r="DH6" s="611"/>
      <c r="DI6" s="611"/>
      <c r="DJ6" s="611"/>
      <c r="DK6" s="611"/>
      <c r="DL6" s="611"/>
      <c r="DM6" s="611"/>
      <c r="DN6" s="611"/>
      <c r="DO6" s="611"/>
      <c r="DP6" s="612"/>
      <c r="DQ6" s="616">
        <v>129271</v>
      </c>
      <c r="DR6" s="611"/>
      <c r="DS6" s="611"/>
      <c r="DT6" s="611"/>
      <c r="DU6" s="611"/>
      <c r="DV6" s="611"/>
      <c r="DW6" s="611"/>
      <c r="DX6" s="611"/>
      <c r="DY6" s="611"/>
      <c r="DZ6" s="611"/>
      <c r="EA6" s="611"/>
      <c r="EB6" s="611"/>
      <c r="EC6" s="649"/>
    </row>
    <row r="7" spans="2:143" ht="11.25" customHeight="1" x14ac:dyDescent="0.15">
      <c r="B7" s="607" t="s">
        <v>239</v>
      </c>
      <c r="C7" s="608"/>
      <c r="D7" s="608"/>
      <c r="E7" s="608"/>
      <c r="F7" s="608"/>
      <c r="G7" s="608"/>
      <c r="H7" s="608"/>
      <c r="I7" s="608"/>
      <c r="J7" s="608"/>
      <c r="K7" s="608"/>
      <c r="L7" s="608"/>
      <c r="M7" s="608"/>
      <c r="N7" s="608"/>
      <c r="O7" s="608"/>
      <c r="P7" s="608"/>
      <c r="Q7" s="609"/>
      <c r="R7" s="610">
        <v>802</v>
      </c>
      <c r="S7" s="611"/>
      <c r="T7" s="611"/>
      <c r="U7" s="611"/>
      <c r="V7" s="611"/>
      <c r="W7" s="611"/>
      <c r="X7" s="611"/>
      <c r="Y7" s="612"/>
      <c r="Z7" s="636">
        <v>0</v>
      </c>
      <c r="AA7" s="636"/>
      <c r="AB7" s="636"/>
      <c r="AC7" s="636"/>
      <c r="AD7" s="637">
        <v>802</v>
      </c>
      <c r="AE7" s="637"/>
      <c r="AF7" s="637"/>
      <c r="AG7" s="637"/>
      <c r="AH7" s="637"/>
      <c r="AI7" s="637"/>
      <c r="AJ7" s="637"/>
      <c r="AK7" s="637"/>
      <c r="AL7" s="613">
        <v>0</v>
      </c>
      <c r="AM7" s="614"/>
      <c r="AN7" s="614"/>
      <c r="AO7" s="638"/>
      <c r="AP7" s="607" t="s">
        <v>240</v>
      </c>
      <c r="AQ7" s="608"/>
      <c r="AR7" s="608"/>
      <c r="AS7" s="608"/>
      <c r="AT7" s="608"/>
      <c r="AU7" s="608"/>
      <c r="AV7" s="608"/>
      <c r="AW7" s="608"/>
      <c r="AX7" s="608"/>
      <c r="AY7" s="608"/>
      <c r="AZ7" s="608"/>
      <c r="BA7" s="608"/>
      <c r="BB7" s="608"/>
      <c r="BC7" s="608"/>
      <c r="BD7" s="608"/>
      <c r="BE7" s="608"/>
      <c r="BF7" s="609"/>
      <c r="BG7" s="610">
        <v>675366</v>
      </c>
      <c r="BH7" s="611"/>
      <c r="BI7" s="611"/>
      <c r="BJ7" s="611"/>
      <c r="BK7" s="611"/>
      <c r="BL7" s="611"/>
      <c r="BM7" s="611"/>
      <c r="BN7" s="612"/>
      <c r="BO7" s="636">
        <v>34.5</v>
      </c>
      <c r="BP7" s="636"/>
      <c r="BQ7" s="636"/>
      <c r="BR7" s="636"/>
      <c r="BS7" s="637">
        <v>19141</v>
      </c>
      <c r="BT7" s="637"/>
      <c r="BU7" s="637"/>
      <c r="BV7" s="637"/>
      <c r="BW7" s="637"/>
      <c r="BX7" s="637"/>
      <c r="BY7" s="637"/>
      <c r="BZ7" s="637"/>
      <c r="CA7" s="637"/>
      <c r="CB7" s="682"/>
      <c r="CD7" s="607" t="s">
        <v>241</v>
      </c>
      <c r="CE7" s="608"/>
      <c r="CF7" s="608"/>
      <c r="CG7" s="608"/>
      <c r="CH7" s="608"/>
      <c r="CI7" s="608"/>
      <c r="CJ7" s="608"/>
      <c r="CK7" s="608"/>
      <c r="CL7" s="608"/>
      <c r="CM7" s="608"/>
      <c r="CN7" s="608"/>
      <c r="CO7" s="608"/>
      <c r="CP7" s="608"/>
      <c r="CQ7" s="609"/>
      <c r="CR7" s="610">
        <v>3289079</v>
      </c>
      <c r="CS7" s="611"/>
      <c r="CT7" s="611"/>
      <c r="CU7" s="611"/>
      <c r="CV7" s="611"/>
      <c r="CW7" s="611"/>
      <c r="CX7" s="611"/>
      <c r="CY7" s="612"/>
      <c r="CZ7" s="636">
        <v>22</v>
      </c>
      <c r="DA7" s="636"/>
      <c r="DB7" s="636"/>
      <c r="DC7" s="636"/>
      <c r="DD7" s="616">
        <v>152590</v>
      </c>
      <c r="DE7" s="611"/>
      <c r="DF7" s="611"/>
      <c r="DG7" s="611"/>
      <c r="DH7" s="611"/>
      <c r="DI7" s="611"/>
      <c r="DJ7" s="611"/>
      <c r="DK7" s="611"/>
      <c r="DL7" s="611"/>
      <c r="DM7" s="611"/>
      <c r="DN7" s="611"/>
      <c r="DO7" s="611"/>
      <c r="DP7" s="612"/>
      <c r="DQ7" s="616">
        <v>2888450</v>
      </c>
      <c r="DR7" s="611"/>
      <c r="DS7" s="611"/>
      <c r="DT7" s="611"/>
      <c r="DU7" s="611"/>
      <c r="DV7" s="611"/>
      <c r="DW7" s="611"/>
      <c r="DX7" s="611"/>
      <c r="DY7" s="611"/>
      <c r="DZ7" s="611"/>
      <c r="EA7" s="611"/>
      <c r="EB7" s="611"/>
      <c r="EC7" s="649"/>
    </row>
    <row r="8" spans="2:143" ht="11.25" customHeight="1" x14ac:dyDescent="0.15">
      <c r="B8" s="607" t="s">
        <v>242</v>
      </c>
      <c r="C8" s="608"/>
      <c r="D8" s="608"/>
      <c r="E8" s="608"/>
      <c r="F8" s="608"/>
      <c r="G8" s="608"/>
      <c r="H8" s="608"/>
      <c r="I8" s="608"/>
      <c r="J8" s="608"/>
      <c r="K8" s="608"/>
      <c r="L8" s="608"/>
      <c r="M8" s="608"/>
      <c r="N8" s="608"/>
      <c r="O8" s="608"/>
      <c r="P8" s="608"/>
      <c r="Q8" s="609"/>
      <c r="R8" s="610">
        <v>5713</v>
      </c>
      <c r="S8" s="611"/>
      <c r="T8" s="611"/>
      <c r="U8" s="611"/>
      <c r="V8" s="611"/>
      <c r="W8" s="611"/>
      <c r="X8" s="611"/>
      <c r="Y8" s="612"/>
      <c r="Z8" s="636">
        <v>0</v>
      </c>
      <c r="AA8" s="636"/>
      <c r="AB8" s="636"/>
      <c r="AC8" s="636"/>
      <c r="AD8" s="637">
        <v>5713</v>
      </c>
      <c r="AE8" s="637"/>
      <c r="AF8" s="637"/>
      <c r="AG8" s="637"/>
      <c r="AH8" s="637"/>
      <c r="AI8" s="637"/>
      <c r="AJ8" s="637"/>
      <c r="AK8" s="637"/>
      <c r="AL8" s="613">
        <v>0.1</v>
      </c>
      <c r="AM8" s="614"/>
      <c r="AN8" s="614"/>
      <c r="AO8" s="638"/>
      <c r="AP8" s="607" t="s">
        <v>243</v>
      </c>
      <c r="AQ8" s="608"/>
      <c r="AR8" s="608"/>
      <c r="AS8" s="608"/>
      <c r="AT8" s="608"/>
      <c r="AU8" s="608"/>
      <c r="AV8" s="608"/>
      <c r="AW8" s="608"/>
      <c r="AX8" s="608"/>
      <c r="AY8" s="608"/>
      <c r="AZ8" s="608"/>
      <c r="BA8" s="608"/>
      <c r="BB8" s="608"/>
      <c r="BC8" s="608"/>
      <c r="BD8" s="608"/>
      <c r="BE8" s="608"/>
      <c r="BF8" s="609"/>
      <c r="BG8" s="610">
        <v>25076</v>
      </c>
      <c r="BH8" s="611"/>
      <c r="BI8" s="611"/>
      <c r="BJ8" s="611"/>
      <c r="BK8" s="611"/>
      <c r="BL8" s="611"/>
      <c r="BM8" s="611"/>
      <c r="BN8" s="612"/>
      <c r="BO8" s="636">
        <v>1.3</v>
      </c>
      <c r="BP8" s="636"/>
      <c r="BQ8" s="636"/>
      <c r="BR8" s="636"/>
      <c r="BS8" s="637" t="s">
        <v>128</v>
      </c>
      <c r="BT8" s="637"/>
      <c r="BU8" s="637"/>
      <c r="BV8" s="637"/>
      <c r="BW8" s="637"/>
      <c r="BX8" s="637"/>
      <c r="BY8" s="637"/>
      <c r="BZ8" s="637"/>
      <c r="CA8" s="637"/>
      <c r="CB8" s="682"/>
      <c r="CD8" s="607" t="s">
        <v>244</v>
      </c>
      <c r="CE8" s="608"/>
      <c r="CF8" s="608"/>
      <c r="CG8" s="608"/>
      <c r="CH8" s="608"/>
      <c r="CI8" s="608"/>
      <c r="CJ8" s="608"/>
      <c r="CK8" s="608"/>
      <c r="CL8" s="608"/>
      <c r="CM8" s="608"/>
      <c r="CN8" s="608"/>
      <c r="CO8" s="608"/>
      <c r="CP8" s="608"/>
      <c r="CQ8" s="609"/>
      <c r="CR8" s="610">
        <v>4846779</v>
      </c>
      <c r="CS8" s="611"/>
      <c r="CT8" s="611"/>
      <c r="CU8" s="611"/>
      <c r="CV8" s="611"/>
      <c r="CW8" s="611"/>
      <c r="CX8" s="611"/>
      <c r="CY8" s="612"/>
      <c r="CZ8" s="636">
        <v>32.4</v>
      </c>
      <c r="DA8" s="636"/>
      <c r="DB8" s="636"/>
      <c r="DC8" s="636"/>
      <c r="DD8" s="616">
        <v>23186</v>
      </c>
      <c r="DE8" s="611"/>
      <c r="DF8" s="611"/>
      <c r="DG8" s="611"/>
      <c r="DH8" s="611"/>
      <c r="DI8" s="611"/>
      <c r="DJ8" s="611"/>
      <c r="DK8" s="611"/>
      <c r="DL8" s="611"/>
      <c r="DM8" s="611"/>
      <c r="DN8" s="611"/>
      <c r="DO8" s="611"/>
      <c r="DP8" s="612"/>
      <c r="DQ8" s="616">
        <v>2031895</v>
      </c>
      <c r="DR8" s="611"/>
      <c r="DS8" s="611"/>
      <c r="DT8" s="611"/>
      <c r="DU8" s="611"/>
      <c r="DV8" s="611"/>
      <c r="DW8" s="611"/>
      <c r="DX8" s="611"/>
      <c r="DY8" s="611"/>
      <c r="DZ8" s="611"/>
      <c r="EA8" s="611"/>
      <c r="EB8" s="611"/>
      <c r="EC8" s="649"/>
    </row>
    <row r="9" spans="2:143" ht="11.25" customHeight="1" x14ac:dyDescent="0.15">
      <c r="B9" s="607" t="s">
        <v>245</v>
      </c>
      <c r="C9" s="608"/>
      <c r="D9" s="608"/>
      <c r="E9" s="608"/>
      <c r="F9" s="608"/>
      <c r="G9" s="608"/>
      <c r="H9" s="608"/>
      <c r="I9" s="608"/>
      <c r="J9" s="608"/>
      <c r="K9" s="608"/>
      <c r="L9" s="608"/>
      <c r="M9" s="608"/>
      <c r="N9" s="608"/>
      <c r="O9" s="608"/>
      <c r="P9" s="608"/>
      <c r="Q9" s="609"/>
      <c r="R9" s="610">
        <v>5831</v>
      </c>
      <c r="S9" s="611"/>
      <c r="T9" s="611"/>
      <c r="U9" s="611"/>
      <c r="V9" s="611"/>
      <c r="W9" s="611"/>
      <c r="X9" s="611"/>
      <c r="Y9" s="612"/>
      <c r="Z9" s="636">
        <v>0</v>
      </c>
      <c r="AA9" s="636"/>
      <c r="AB9" s="636"/>
      <c r="AC9" s="636"/>
      <c r="AD9" s="637">
        <v>5831</v>
      </c>
      <c r="AE9" s="637"/>
      <c r="AF9" s="637"/>
      <c r="AG9" s="637"/>
      <c r="AH9" s="637"/>
      <c r="AI9" s="637"/>
      <c r="AJ9" s="637"/>
      <c r="AK9" s="637"/>
      <c r="AL9" s="613">
        <v>0.1</v>
      </c>
      <c r="AM9" s="614"/>
      <c r="AN9" s="614"/>
      <c r="AO9" s="638"/>
      <c r="AP9" s="607" t="s">
        <v>246</v>
      </c>
      <c r="AQ9" s="608"/>
      <c r="AR9" s="608"/>
      <c r="AS9" s="608"/>
      <c r="AT9" s="608"/>
      <c r="AU9" s="608"/>
      <c r="AV9" s="608"/>
      <c r="AW9" s="608"/>
      <c r="AX9" s="608"/>
      <c r="AY9" s="608"/>
      <c r="AZ9" s="608"/>
      <c r="BA9" s="608"/>
      <c r="BB9" s="608"/>
      <c r="BC9" s="608"/>
      <c r="BD9" s="608"/>
      <c r="BE9" s="608"/>
      <c r="BF9" s="609"/>
      <c r="BG9" s="610">
        <v>541197</v>
      </c>
      <c r="BH9" s="611"/>
      <c r="BI9" s="611"/>
      <c r="BJ9" s="611"/>
      <c r="BK9" s="611"/>
      <c r="BL9" s="611"/>
      <c r="BM9" s="611"/>
      <c r="BN9" s="612"/>
      <c r="BO9" s="636">
        <v>27.7</v>
      </c>
      <c r="BP9" s="636"/>
      <c r="BQ9" s="636"/>
      <c r="BR9" s="636"/>
      <c r="BS9" s="637" t="s">
        <v>128</v>
      </c>
      <c r="BT9" s="637"/>
      <c r="BU9" s="637"/>
      <c r="BV9" s="637"/>
      <c r="BW9" s="637"/>
      <c r="BX9" s="637"/>
      <c r="BY9" s="637"/>
      <c r="BZ9" s="637"/>
      <c r="CA9" s="637"/>
      <c r="CB9" s="682"/>
      <c r="CD9" s="607" t="s">
        <v>247</v>
      </c>
      <c r="CE9" s="608"/>
      <c r="CF9" s="608"/>
      <c r="CG9" s="608"/>
      <c r="CH9" s="608"/>
      <c r="CI9" s="608"/>
      <c r="CJ9" s="608"/>
      <c r="CK9" s="608"/>
      <c r="CL9" s="608"/>
      <c r="CM9" s="608"/>
      <c r="CN9" s="608"/>
      <c r="CO9" s="608"/>
      <c r="CP9" s="608"/>
      <c r="CQ9" s="609"/>
      <c r="CR9" s="610">
        <v>1189216</v>
      </c>
      <c r="CS9" s="611"/>
      <c r="CT9" s="611"/>
      <c r="CU9" s="611"/>
      <c r="CV9" s="611"/>
      <c r="CW9" s="611"/>
      <c r="CX9" s="611"/>
      <c r="CY9" s="612"/>
      <c r="CZ9" s="636">
        <v>7.9</v>
      </c>
      <c r="DA9" s="636"/>
      <c r="DB9" s="636"/>
      <c r="DC9" s="636"/>
      <c r="DD9" s="616">
        <v>26374</v>
      </c>
      <c r="DE9" s="611"/>
      <c r="DF9" s="611"/>
      <c r="DG9" s="611"/>
      <c r="DH9" s="611"/>
      <c r="DI9" s="611"/>
      <c r="DJ9" s="611"/>
      <c r="DK9" s="611"/>
      <c r="DL9" s="611"/>
      <c r="DM9" s="611"/>
      <c r="DN9" s="611"/>
      <c r="DO9" s="611"/>
      <c r="DP9" s="612"/>
      <c r="DQ9" s="616">
        <v>877965</v>
      </c>
      <c r="DR9" s="611"/>
      <c r="DS9" s="611"/>
      <c r="DT9" s="611"/>
      <c r="DU9" s="611"/>
      <c r="DV9" s="611"/>
      <c r="DW9" s="611"/>
      <c r="DX9" s="611"/>
      <c r="DY9" s="611"/>
      <c r="DZ9" s="611"/>
      <c r="EA9" s="611"/>
      <c r="EB9" s="611"/>
      <c r="EC9" s="649"/>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128</v>
      </c>
      <c r="S10" s="611"/>
      <c r="T10" s="611"/>
      <c r="U10" s="611"/>
      <c r="V10" s="611"/>
      <c r="W10" s="611"/>
      <c r="X10" s="611"/>
      <c r="Y10" s="612"/>
      <c r="Z10" s="636" t="s">
        <v>128</v>
      </c>
      <c r="AA10" s="636"/>
      <c r="AB10" s="636"/>
      <c r="AC10" s="636"/>
      <c r="AD10" s="637" t="s">
        <v>128</v>
      </c>
      <c r="AE10" s="637"/>
      <c r="AF10" s="637"/>
      <c r="AG10" s="637"/>
      <c r="AH10" s="637"/>
      <c r="AI10" s="637"/>
      <c r="AJ10" s="637"/>
      <c r="AK10" s="637"/>
      <c r="AL10" s="613" t="s">
        <v>128</v>
      </c>
      <c r="AM10" s="614"/>
      <c r="AN10" s="614"/>
      <c r="AO10" s="638"/>
      <c r="AP10" s="607" t="s">
        <v>249</v>
      </c>
      <c r="AQ10" s="608"/>
      <c r="AR10" s="608"/>
      <c r="AS10" s="608"/>
      <c r="AT10" s="608"/>
      <c r="AU10" s="608"/>
      <c r="AV10" s="608"/>
      <c r="AW10" s="608"/>
      <c r="AX10" s="608"/>
      <c r="AY10" s="608"/>
      <c r="AZ10" s="608"/>
      <c r="BA10" s="608"/>
      <c r="BB10" s="608"/>
      <c r="BC10" s="608"/>
      <c r="BD10" s="608"/>
      <c r="BE10" s="608"/>
      <c r="BF10" s="609"/>
      <c r="BG10" s="610">
        <v>43737</v>
      </c>
      <c r="BH10" s="611"/>
      <c r="BI10" s="611"/>
      <c r="BJ10" s="611"/>
      <c r="BK10" s="611"/>
      <c r="BL10" s="611"/>
      <c r="BM10" s="611"/>
      <c r="BN10" s="612"/>
      <c r="BO10" s="636">
        <v>2.2000000000000002</v>
      </c>
      <c r="BP10" s="636"/>
      <c r="BQ10" s="636"/>
      <c r="BR10" s="636"/>
      <c r="BS10" s="637" t="s">
        <v>128</v>
      </c>
      <c r="BT10" s="637"/>
      <c r="BU10" s="637"/>
      <c r="BV10" s="637"/>
      <c r="BW10" s="637"/>
      <c r="BX10" s="637"/>
      <c r="BY10" s="637"/>
      <c r="BZ10" s="637"/>
      <c r="CA10" s="637"/>
      <c r="CB10" s="682"/>
      <c r="CD10" s="607" t="s">
        <v>250</v>
      </c>
      <c r="CE10" s="608"/>
      <c r="CF10" s="608"/>
      <c r="CG10" s="608"/>
      <c r="CH10" s="608"/>
      <c r="CI10" s="608"/>
      <c r="CJ10" s="608"/>
      <c r="CK10" s="608"/>
      <c r="CL10" s="608"/>
      <c r="CM10" s="608"/>
      <c r="CN10" s="608"/>
      <c r="CO10" s="608"/>
      <c r="CP10" s="608"/>
      <c r="CQ10" s="609"/>
      <c r="CR10" s="610">
        <v>12339</v>
      </c>
      <c r="CS10" s="611"/>
      <c r="CT10" s="611"/>
      <c r="CU10" s="611"/>
      <c r="CV10" s="611"/>
      <c r="CW10" s="611"/>
      <c r="CX10" s="611"/>
      <c r="CY10" s="612"/>
      <c r="CZ10" s="636">
        <v>0.1</v>
      </c>
      <c r="DA10" s="636"/>
      <c r="DB10" s="636"/>
      <c r="DC10" s="636"/>
      <c r="DD10" s="616" t="s">
        <v>128</v>
      </c>
      <c r="DE10" s="611"/>
      <c r="DF10" s="611"/>
      <c r="DG10" s="611"/>
      <c r="DH10" s="611"/>
      <c r="DI10" s="611"/>
      <c r="DJ10" s="611"/>
      <c r="DK10" s="611"/>
      <c r="DL10" s="611"/>
      <c r="DM10" s="611"/>
      <c r="DN10" s="611"/>
      <c r="DO10" s="611"/>
      <c r="DP10" s="612"/>
      <c r="DQ10" s="616">
        <v>12339</v>
      </c>
      <c r="DR10" s="611"/>
      <c r="DS10" s="611"/>
      <c r="DT10" s="611"/>
      <c r="DU10" s="611"/>
      <c r="DV10" s="611"/>
      <c r="DW10" s="611"/>
      <c r="DX10" s="611"/>
      <c r="DY10" s="611"/>
      <c r="DZ10" s="611"/>
      <c r="EA10" s="611"/>
      <c r="EB10" s="611"/>
      <c r="EC10" s="649"/>
    </row>
    <row r="11" spans="2:143" ht="11.25" customHeight="1" x14ac:dyDescent="0.15">
      <c r="B11" s="607" t="s">
        <v>251</v>
      </c>
      <c r="C11" s="608"/>
      <c r="D11" s="608"/>
      <c r="E11" s="608"/>
      <c r="F11" s="608"/>
      <c r="G11" s="608"/>
      <c r="H11" s="608"/>
      <c r="I11" s="608"/>
      <c r="J11" s="608"/>
      <c r="K11" s="608"/>
      <c r="L11" s="608"/>
      <c r="M11" s="608"/>
      <c r="N11" s="608"/>
      <c r="O11" s="608"/>
      <c r="P11" s="608"/>
      <c r="Q11" s="609"/>
      <c r="R11" s="610">
        <v>455481</v>
      </c>
      <c r="S11" s="611"/>
      <c r="T11" s="611"/>
      <c r="U11" s="611"/>
      <c r="V11" s="611"/>
      <c r="W11" s="611"/>
      <c r="X11" s="611"/>
      <c r="Y11" s="612"/>
      <c r="Z11" s="613">
        <v>2.9</v>
      </c>
      <c r="AA11" s="614"/>
      <c r="AB11" s="614"/>
      <c r="AC11" s="615"/>
      <c r="AD11" s="616">
        <v>455481</v>
      </c>
      <c r="AE11" s="611"/>
      <c r="AF11" s="611"/>
      <c r="AG11" s="611"/>
      <c r="AH11" s="611"/>
      <c r="AI11" s="611"/>
      <c r="AJ11" s="611"/>
      <c r="AK11" s="612"/>
      <c r="AL11" s="613">
        <v>6.7</v>
      </c>
      <c r="AM11" s="614"/>
      <c r="AN11" s="614"/>
      <c r="AO11" s="638"/>
      <c r="AP11" s="607" t="s">
        <v>252</v>
      </c>
      <c r="AQ11" s="608"/>
      <c r="AR11" s="608"/>
      <c r="AS11" s="608"/>
      <c r="AT11" s="608"/>
      <c r="AU11" s="608"/>
      <c r="AV11" s="608"/>
      <c r="AW11" s="608"/>
      <c r="AX11" s="608"/>
      <c r="AY11" s="608"/>
      <c r="AZ11" s="608"/>
      <c r="BA11" s="608"/>
      <c r="BB11" s="608"/>
      <c r="BC11" s="608"/>
      <c r="BD11" s="608"/>
      <c r="BE11" s="608"/>
      <c r="BF11" s="609"/>
      <c r="BG11" s="610">
        <v>65356</v>
      </c>
      <c r="BH11" s="611"/>
      <c r="BI11" s="611"/>
      <c r="BJ11" s="611"/>
      <c r="BK11" s="611"/>
      <c r="BL11" s="611"/>
      <c r="BM11" s="611"/>
      <c r="BN11" s="612"/>
      <c r="BO11" s="636">
        <v>3.3</v>
      </c>
      <c r="BP11" s="636"/>
      <c r="BQ11" s="636"/>
      <c r="BR11" s="636"/>
      <c r="BS11" s="637">
        <v>19141</v>
      </c>
      <c r="BT11" s="637"/>
      <c r="BU11" s="637"/>
      <c r="BV11" s="637"/>
      <c r="BW11" s="637"/>
      <c r="BX11" s="637"/>
      <c r="BY11" s="637"/>
      <c r="BZ11" s="637"/>
      <c r="CA11" s="637"/>
      <c r="CB11" s="682"/>
      <c r="CD11" s="607" t="s">
        <v>253</v>
      </c>
      <c r="CE11" s="608"/>
      <c r="CF11" s="608"/>
      <c r="CG11" s="608"/>
      <c r="CH11" s="608"/>
      <c r="CI11" s="608"/>
      <c r="CJ11" s="608"/>
      <c r="CK11" s="608"/>
      <c r="CL11" s="608"/>
      <c r="CM11" s="608"/>
      <c r="CN11" s="608"/>
      <c r="CO11" s="608"/>
      <c r="CP11" s="608"/>
      <c r="CQ11" s="609"/>
      <c r="CR11" s="610">
        <v>983041</v>
      </c>
      <c r="CS11" s="611"/>
      <c r="CT11" s="611"/>
      <c r="CU11" s="611"/>
      <c r="CV11" s="611"/>
      <c r="CW11" s="611"/>
      <c r="CX11" s="611"/>
      <c r="CY11" s="612"/>
      <c r="CZ11" s="636">
        <v>6.6</v>
      </c>
      <c r="DA11" s="636"/>
      <c r="DB11" s="636"/>
      <c r="DC11" s="636"/>
      <c r="DD11" s="616">
        <v>282744</v>
      </c>
      <c r="DE11" s="611"/>
      <c r="DF11" s="611"/>
      <c r="DG11" s="611"/>
      <c r="DH11" s="611"/>
      <c r="DI11" s="611"/>
      <c r="DJ11" s="611"/>
      <c r="DK11" s="611"/>
      <c r="DL11" s="611"/>
      <c r="DM11" s="611"/>
      <c r="DN11" s="611"/>
      <c r="DO11" s="611"/>
      <c r="DP11" s="612"/>
      <c r="DQ11" s="616">
        <v>639655</v>
      </c>
      <c r="DR11" s="611"/>
      <c r="DS11" s="611"/>
      <c r="DT11" s="611"/>
      <c r="DU11" s="611"/>
      <c r="DV11" s="611"/>
      <c r="DW11" s="611"/>
      <c r="DX11" s="611"/>
      <c r="DY11" s="611"/>
      <c r="DZ11" s="611"/>
      <c r="EA11" s="611"/>
      <c r="EB11" s="611"/>
      <c r="EC11" s="649"/>
    </row>
    <row r="12" spans="2:143" ht="11.25" customHeight="1" x14ac:dyDescent="0.15">
      <c r="B12" s="607" t="s">
        <v>254</v>
      </c>
      <c r="C12" s="608"/>
      <c r="D12" s="608"/>
      <c r="E12" s="608"/>
      <c r="F12" s="608"/>
      <c r="G12" s="608"/>
      <c r="H12" s="608"/>
      <c r="I12" s="608"/>
      <c r="J12" s="608"/>
      <c r="K12" s="608"/>
      <c r="L12" s="608"/>
      <c r="M12" s="608"/>
      <c r="N12" s="608"/>
      <c r="O12" s="608"/>
      <c r="P12" s="608"/>
      <c r="Q12" s="609"/>
      <c r="R12" s="610" t="s">
        <v>128</v>
      </c>
      <c r="S12" s="611"/>
      <c r="T12" s="611"/>
      <c r="U12" s="611"/>
      <c r="V12" s="611"/>
      <c r="W12" s="611"/>
      <c r="X12" s="611"/>
      <c r="Y12" s="612"/>
      <c r="Z12" s="636" t="s">
        <v>128</v>
      </c>
      <c r="AA12" s="636"/>
      <c r="AB12" s="636"/>
      <c r="AC12" s="636"/>
      <c r="AD12" s="637" t="s">
        <v>128</v>
      </c>
      <c r="AE12" s="637"/>
      <c r="AF12" s="637"/>
      <c r="AG12" s="637"/>
      <c r="AH12" s="637"/>
      <c r="AI12" s="637"/>
      <c r="AJ12" s="637"/>
      <c r="AK12" s="637"/>
      <c r="AL12" s="613" t="s">
        <v>128</v>
      </c>
      <c r="AM12" s="614"/>
      <c r="AN12" s="614"/>
      <c r="AO12" s="638"/>
      <c r="AP12" s="607" t="s">
        <v>255</v>
      </c>
      <c r="AQ12" s="608"/>
      <c r="AR12" s="608"/>
      <c r="AS12" s="608"/>
      <c r="AT12" s="608"/>
      <c r="AU12" s="608"/>
      <c r="AV12" s="608"/>
      <c r="AW12" s="608"/>
      <c r="AX12" s="608"/>
      <c r="AY12" s="608"/>
      <c r="AZ12" s="608"/>
      <c r="BA12" s="608"/>
      <c r="BB12" s="608"/>
      <c r="BC12" s="608"/>
      <c r="BD12" s="608"/>
      <c r="BE12" s="608"/>
      <c r="BF12" s="609"/>
      <c r="BG12" s="610">
        <v>1051827</v>
      </c>
      <c r="BH12" s="611"/>
      <c r="BI12" s="611"/>
      <c r="BJ12" s="611"/>
      <c r="BK12" s="611"/>
      <c r="BL12" s="611"/>
      <c r="BM12" s="611"/>
      <c r="BN12" s="612"/>
      <c r="BO12" s="636">
        <v>53.8</v>
      </c>
      <c r="BP12" s="636"/>
      <c r="BQ12" s="636"/>
      <c r="BR12" s="636"/>
      <c r="BS12" s="637" t="s">
        <v>128</v>
      </c>
      <c r="BT12" s="637"/>
      <c r="BU12" s="637"/>
      <c r="BV12" s="637"/>
      <c r="BW12" s="637"/>
      <c r="BX12" s="637"/>
      <c r="BY12" s="637"/>
      <c r="BZ12" s="637"/>
      <c r="CA12" s="637"/>
      <c r="CB12" s="682"/>
      <c r="CD12" s="607" t="s">
        <v>256</v>
      </c>
      <c r="CE12" s="608"/>
      <c r="CF12" s="608"/>
      <c r="CG12" s="608"/>
      <c r="CH12" s="608"/>
      <c r="CI12" s="608"/>
      <c r="CJ12" s="608"/>
      <c r="CK12" s="608"/>
      <c r="CL12" s="608"/>
      <c r="CM12" s="608"/>
      <c r="CN12" s="608"/>
      <c r="CO12" s="608"/>
      <c r="CP12" s="608"/>
      <c r="CQ12" s="609"/>
      <c r="CR12" s="610">
        <v>945955</v>
      </c>
      <c r="CS12" s="611"/>
      <c r="CT12" s="611"/>
      <c r="CU12" s="611"/>
      <c r="CV12" s="611"/>
      <c r="CW12" s="611"/>
      <c r="CX12" s="611"/>
      <c r="CY12" s="612"/>
      <c r="CZ12" s="636">
        <v>6.3</v>
      </c>
      <c r="DA12" s="636"/>
      <c r="DB12" s="636"/>
      <c r="DC12" s="636"/>
      <c r="DD12" s="616">
        <v>97367</v>
      </c>
      <c r="DE12" s="611"/>
      <c r="DF12" s="611"/>
      <c r="DG12" s="611"/>
      <c r="DH12" s="611"/>
      <c r="DI12" s="611"/>
      <c r="DJ12" s="611"/>
      <c r="DK12" s="611"/>
      <c r="DL12" s="611"/>
      <c r="DM12" s="611"/>
      <c r="DN12" s="611"/>
      <c r="DO12" s="611"/>
      <c r="DP12" s="612"/>
      <c r="DQ12" s="616">
        <v>434556</v>
      </c>
      <c r="DR12" s="611"/>
      <c r="DS12" s="611"/>
      <c r="DT12" s="611"/>
      <c r="DU12" s="611"/>
      <c r="DV12" s="611"/>
      <c r="DW12" s="611"/>
      <c r="DX12" s="611"/>
      <c r="DY12" s="611"/>
      <c r="DZ12" s="611"/>
      <c r="EA12" s="611"/>
      <c r="EB12" s="611"/>
      <c r="EC12" s="649"/>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128</v>
      </c>
      <c r="S13" s="611"/>
      <c r="T13" s="611"/>
      <c r="U13" s="611"/>
      <c r="V13" s="611"/>
      <c r="W13" s="611"/>
      <c r="X13" s="611"/>
      <c r="Y13" s="612"/>
      <c r="Z13" s="636" t="s">
        <v>128</v>
      </c>
      <c r="AA13" s="636"/>
      <c r="AB13" s="636"/>
      <c r="AC13" s="636"/>
      <c r="AD13" s="637" t="s">
        <v>128</v>
      </c>
      <c r="AE13" s="637"/>
      <c r="AF13" s="637"/>
      <c r="AG13" s="637"/>
      <c r="AH13" s="637"/>
      <c r="AI13" s="637"/>
      <c r="AJ13" s="637"/>
      <c r="AK13" s="637"/>
      <c r="AL13" s="613" t="s">
        <v>128</v>
      </c>
      <c r="AM13" s="614"/>
      <c r="AN13" s="614"/>
      <c r="AO13" s="638"/>
      <c r="AP13" s="607" t="s">
        <v>258</v>
      </c>
      <c r="AQ13" s="608"/>
      <c r="AR13" s="608"/>
      <c r="AS13" s="608"/>
      <c r="AT13" s="608"/>
      <c r="AU13" s="608"/>
      <c r="AV13" s="608"/>
      <c r="AW13" s="608"/>
      <c r="AX13" s="608"/>
      <c r="AY13" s="608"/>
      <c r="AZ13" s="608"/>
      <c r="BA13" s="608"/>
      <c r="BB13" s="608"/>
      <c r="BC13" s="608"/>
      <c r="BD13" s="608"/>
      <c r="BE13" s="608"/>
      <c r="BF13" s="609"/>
      <c r="BG13" s="610">
        <v>1001770</v>
      </c>
      <c r="BH13" s="611"/>
      <c r="BI13" s="611"/>
      <c r="BJ13" s="611"/>
      <c r="BK13" s="611"/>
      <c r="BL13" s="611"/>
      <c r="BM13" s="611"/>
      <c r="BN13" s="612"/>
      <c r="BO13" s="636">
        <v>51.2</v>
      </c>
      <c r="BP13" s="636"/>
      <c r="BQ13" s="636"/>
      <c r="BR13" s="636"/>
      <c r="BS13" s="637" t="s">
        <v>128</v>
      </c>
      <c r="BT13" s="637"/>
      <c r="BU13" s="637"/>
      <c r="BV13" s="637"/>
      <c r="BW13" s="637"/>
      <c r="BX13" s="637"/>
      <c r="BY13" s="637"/>
      <c r="BZ13" s="637"/>
      <c r="CA13" s="637"/>
      <c r="CB13" s="682"/>
      <c r="CD13" s="607" t="s">
        <v>259</v>
      </c>
      <c r="CE13" s="608"/>
      <c r="CF13" s="608"/>
      <c r="CG13" s="608"/>
      <c r="CH13" s="608"/>
      <c r="CI13" s="608"/>
      <c r="CJ13" s="608"/>
      <c r="CK13" s="608"/>
      <c r="CL13" s="608"/>
      <c r="CM13" s="608"/>
      <c r="CN13" s="608"/>
      <c r="CO13" s="608"/>
      <c r="CP13" s="608"/>
      <c r="CQ13" s="609"/>
      <c r="CR13" s="610">
        <v>952423</v>
      </c>
      <c r="CS13" s="611"/>
      <c r="CT13" s="611"/>
      <c r="CU13" s="611"/>
      <c r="CV13" s="611"/>
      <c r="CW13" s="611"/>
      <c r="CX13" s="611"/>
      <c r="CY13" s="612"/>
      <c r="CZ13" s="636">
        <v>6.4</v>
      </c>
      <c r="DA13" s="636"/>
      <c r="DB13" s="636"/>
      <c r="DC13" s="636"/>
      <c r="DD13" s="616">
        <v>679319</v>
      </c>
      <c r="DE13" s="611"/>
      <c r="DF13" s="611"/>
      <c r="DG13" s="611"/>
      <c r="DH13" s="611"/>
      <c r="DI13" s="611"/>
      <c r="DJ13" s="611"/>
      <c r="DK13" s="611"/>
      <c r="DL13" s="611"/>
      <c r="DM13" s="611"/>
      <c r="DN13" s="611"/>
      <c r="DO13" s="611"/>
      <c r="DP13" s="612"/>
      <c r="DQ13" s="616">
        <v>377864</v>
      </c>
      <c r="DR13" s="611"/>
      <c r="DS13" s="611"/>
      <c r="DT13" s="611"/>
      <c r="DU13" s="611"/>
      <c r="DV13" s="611"/>
      <c r="DW13" s="611"/>
      <c r="DX13" s="611"/>
      <c r="DY13" s="611"/>
      <c r="DZ13" s="611"/>
      <c r="EA13" s="611"/>
      <c r="EB13" s="611"/>
      <c r="EC13" s="649"/>
    </row>
    <row r="14" spans="2:143" ht="11.25" customHeight="1" x14ac:dyDescent="0.15">
      <c r="B14" s="607" t="s">
        <v>260</v>
      </c>
      <c r="C14" s="608"/>
      <c r="D14" s="608"/>
      <c r="E14" s="608"/>
      <c r="F14" s="608"/>
      <c r="G14" s="608"/>
      <c r="H14" s="608"/>
      <c r="I14" s="608"/>
      <c r="J14" s="608"/>
      <c r="K14" s="608"/>
      <c r="L14" s="608"/>
      <c r="M14" s="608"/>
      <c r="N14" s="608"/>
      <c r="O14" s="608"/>
      <c r="P14" s="608"/>
      <c r="Q14" s="609"/>
      <c r="R14" s="610">
        <v>10</v>
      </c>
      <c r="S14" s="611"/>
      <c r="T14" s="611"/>
      <c r="U14" s="611"/>
      <c r="V14" s="611"/>
      <c r="W14" s="611"/>
      <c r="X14" s="611"/>
      <c r="Y14" s="612"/>
      <c r="Z14" s="636">
        <v>0</v>
      </c>
      <c r="AA14" s="636"/>
      <c r="AB14" s="636"/>
      <c r="AC14" s="636"/>
      <c r="AD14" s="637">
        <v>10</v>
      </c>
      <c r="AE14" s="637"/>
      <c r="AF14" s="637"/>
      <c r="AG14" s="637"/>
      <c r="AH14" s="637"/>
      <c r="AI14" s="637"/>
      <c r="AJ14" s="637"/>
      <c r="AK14" s="637"/>
      <c r="AL14" s="613">
        <v>0</v>
      </c>
      <c r="AM14" s="614"/>
      <c r="AN14" s="614"/>
      <c r="AO14" s="638"/>
      <c r="AP14" s="607" t="s">
        <v>261</v>
      </c>
      <c r="AQ14" s="608"/>
      <c r="AR14" s="608"/>
      <c r="AS14" s="608"/>
      <c r="AT14" s="608"/>
      <c r="AU14" s="608"/>
      <c r="AV14" s="608"/>
      <c r="AW14" s="608"/>
      <c r="AX14" s="608"/>
      <c r="AY14" s="608"/>
      <c r="AZ14" s="608"/>
      <c r="BA14" s="608"/>
      <c r="BB14" s="608"/>
      <c r="BC14" s="608"/>
      <c r="BD14" s="608"/>
      <c r="BE14" s="608"/>
      <c r="BF14" s="609"/>
      <c r="BG14" s="610">
        <v>90140</v>
      </c>
      <c r="BH14" s="611"/>
      <c r="BI14" s="611"/>
      <c r="BJ14" s="611"/>
      <c r="BK14" s="611"/>
      <c r="BL14" s="611"/>
      <c r="BM14" s="611"/>
      <c r="BN14" s="612"/>
      <c r="BO14" s="636">
        <v>4.5999999999999996</v>
      </c>
      <c r="BP14" s="636"/>
      <c r="BQ14" s="636"/>
      <c r="BR14" s="636"/>
      <c r="BS14" s="637" t="s">
        <v>128</v>
      </c>
      <c r="BT14" s="637"/>
      <c r="BU14" s="637"/>
      <c r="BV14" s="637"/>
      <c r="BW14" s="637"/>
      <c r="BX14" s="637"/>
      <c r="BY14" s="637"/>
      <c r="BZ14" s="637"/>
      <c r="CA14" s="637"/>
      <c r="CB14" s="682"/>
      <c r="CD14" s="607" t="s">
        <v>262</v>
      </c>
      <c r="CE14" s="608"/>
      <c r="CF14" s="608"/>
      <c r="CG14" s="608"/>
      <c r="CH14" s="608"/>
      <c r="CI14" s="608"/>
      <c r="CJ14" s="608"/>
      <c r="CK14" s="608"/>
      <c r="CL14" s="608"/>
      <c r="CM14" s="608"/>
      <c r="CN14" s="608"/>
      <c r="CO14" s="608"/>
      <c r="CP14" s="608"/>
      <c r="CQ14" s="609"/>
      <c r="CR14" s="610">
        <v>376060</v>
      </c>
      <c r="CS14" s="611"/>
      <c r="CT14" s="611"/>
      <c r="CU14" s="611"/>
      <c r="CV14" s="611"/>
      <c r="CW14" s="611"/>
      <c r="CX14" s="611"/>
      <c r="CY14" s="612"/>
      <c r="CZ14" s="636">
        <v>2.5</v>
      </c>
      <c r="DA14" s="636"/>
      <c r="DB14" s="636"/>
      <c r="DC14" s="636"/>
      <c r="DD14" s="616">
        <v>19289</v>
      </c>
      <c r="DE14" s="611"/>
      <c r="DF14" s="611"/>
      <c r="DG14" s="611"/>
      <c r="DH14" s="611"/>
      <c r="DI14" s="611"/>
      <c r="DJ14" s="611"/>
      <c r="DK14" s="611"/>
      <c r="DL14" s="611"/>
      <c r="DM14" s="611"/>
      <c r="DN14" s="611"/>
      <c r="DO14" s="611"/>
      <c r="DP14" s="612"/>
      <c r="DQ14" s="616">
        <v>356755</v>
      </c>
      <c r="DR14" s="611"/>
      <c r="DS14" s="611"/>
      <c r="DT14" s="611"/>
      <c r="DU14" s="611"/>
      <c r="DV14" s="611"/>
      <c r="DW14" s="611"/>
      <c r="DX14" s="611"/>
      <c r="DY14" s="611"/>
      <c r="DZ14" s="611"/>
      <c r="EA14" s="611"/>
      <c r="EB14" s="611"/>
      <c r="EC14" s="649"/>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128</v>
      </c>
      <c r="S15" s="611"/>
      <c r="T15" s="611"/>
      <c r="U15" s="611"/>
      <c r="V15" s="611"/>
      <c r="W15" s="611"/>
      <c r="X15" s="611"/>
      <c r="Y15" s="612"/>
      <c r="Z15" s="636" t="s">
        <v>128</v>
      </c>
      <c r="AA15" s="636"/>
      <c r="AB15" s="636"/>
      <c r="AC15" s="636"/>
      <c r="AD15" s="637" t="s">
        <v>128</v>
      </c>
      <c r="AE15" s="637"/>
      <c r="AF15" s="637"/>
      <c r="AG15" s="637"/>
      <c r="AH15" s="637"/>
      <c r="AI15" s="637"/>
      <c r="AJ15" s="637"/>
      <c r="AK15" s="637"/>
      <c r="AL15" s="613" t="s">
        <v>128</v>
      </c>
      <c r="AM15" s="614"/>
      <c r="AN15" s="614"/>
      <c r="AO15" s="638"/>
      <c r="AP15" s="607" t="s">
        <v>264</v>
      </c>
      <c r="AQ15" s="608"/>
      <c r="AR15" s="608"/>
      <c r="AS15" s="608"/>
      <c r="AT15" s="608"/>
      <c r="AU15" s="608"/>
      <c r="AV15" s="608"/>
      <c r="AW15" s="608"/>
      <c r="AX15" s="608"/>
      <c r="AY15" s="608"/>
      <c r="AZ15" s="608"/>
      <c r="BA15" s="608"/>
      <c r="BB15" s="608"/>
      <c r="BC15" s="608"/>
      <c r="BD15" s="608"/>
      <c r="BE15" s="608"/>
      <c r="BF15" s="609"/>
      <c r="BG15" s="610">
        <v>135417</v>
      </c>
      <c r="BH15" s="611"/>
      <c r="BI15" s="611"/>
      <c r="BJ15" s="611"/>
      <c r="BK15" s="611"/>
      <c r="BL15" s="611"/>
      <c r="BM15" s="611"/>
      <c r="BN15" s="612"/>
      <c r="BO15" s="636">
        <v>6.9</v>
      </c>
      <c r="BP15" s="636"/>
      <c r="BQ15" s="636"/>
      <c r="BR15" s="636"/>
      <c r="BS15" s="637" t="s">
        <v>128</v>
      </c>
      <c r="BT15" s="637"/>
      <c r="BU15" s="637"/>
      <c r="BV15" s="637"/>
      <c r="BW15" s="637"/>
      <c r="BX15" s="637"/>
      <c r="BY15" s="637"/>
      <c r="BZ15" s="637"/>
      <c r="CA15" s="637"/>
      <c r="CB15" s="682"/>
      <c r="CD15" s="607" t="s">
        <v>265</v>
      </c>
      <c r="CE15" s="608"/>
      <c r="CF15" s="608"/>
      <c r="CG15" s="608"/>
      <c r="CH15" s="608"/>
      <c r="CI15" s="608"/>
      <c r="CJ15" s="608"/>
      <c r="CK15" s="608"/>
      <c r="CL15" s="608"/>
      <c r="CM15" s="608"/>
      <c r="CN15" s="608"/>
      <c r="CO15" s="608"/>
      <c r="CP15" s="608"/>
      <c r="CQ15" s="609"/>
      <c r="CR15" s="610">
        <v>994792</v>
      </c>
      <c r="CS15" s="611"/>
      <c r="CT15" s="611"/>
      <c r="CU15" s="611"/>
      <c r="CV15" s="611"/>
      <c r="CW15" s="611"/>
      <c r="CX15" s="611"/>
      <c r="CY15" s="612"/>
      <c r="CZ15" s="636">
        <v>6.6</v>
      </c>
      <c r="DA15" s="636"/>
      <c r="DB15" s="636"/>
      <c r="DC15" s="636"/>
      <c r="DD15" s="616">
        <v>187618</v>
      </c>
      <c r="DE15" s="611"/>
      <c r="DF15" s="611"/>
      <c r="DG15" s="611"/>
      <c r="DH15" s="611"/>
      <c r="DI15" s="611"/>
      <c r="DJ15" s="611"/>
      <c r="DK15" s="611"/>
      <c r="DL15" s="611"/>
      <c r="DM15" s="611"/>
      <c r="DN15" s="611"/>
      <c r="DO15" s="611"/>
      <c r="DP15" s="612"/>
      <c r="DQ15" s="616">
        <v>494961</v>
      </c>
      <c r="DR15" s="611"/>
      <c r="DS15" s="611"/>
      <c r="DT15" s="611"/>
      <c r="DU15" s="611"/>
      <c r="DV15" s="611"/>
      <c r="DW15" s="611"/>
      <c r="DX15" s="611"/>
      <c r="DY15" s="611"/>
      <c r="DZ15" s="611"/>
      <c r="EA15" s="611"/>
      <c r="EB15" s="611"/>
      <c r="EC15" s="649"/>
    </row>
    <row r="16" spans="2:143" ht="11.25" customHeight="1" x14ac:dyDescent="0.15">
      <c r="B16" s="607" t="s">
        <v>266</v>
      </c>
      <c r="C16" s="608"/>
      <c r="D16" s="608"/>
      <c r="E16" s="608"/>
      <c r="F16" s="608"/>
      <c r="G16" s="608"/>
      <c r="H16" s="608"/>
      <c r="I16" s="608"/>
      <c r="J16" s="608"/>
      <c r="K16" s="608"/>
      <c r="L16" s="608"/>
      <c r="M16" s="608"/>
      <c r="N16" s="608"/>
      <c r="O16" s="608"/>
      <c r="P16" s="608"/>
      <c r="Q16" s="609"/>
      <c r="R16" s="610">
        <v>8934</v>
      </c>
      <c r="S16" s="611"/>
      <c r="T16" s="611"/>
      <c r="U16" s="611"/>
      <c r="V16" s="611"/>
      <c r="W16" s="611"/>
      <c r="X16" s="611"/>
      <c r="Y16" s="612"/>
      <c r="Z16" s="636">
        <v>0.1</v>
      </c>
      <c r="AA16" s="636"/>
      <c r="AB16" s="636"/>
      <c r="AC16" s="636"/>
      <c r="AD16" s="637">
        <v>8934</v>
      </c>
      <c r="AE16" s="637"/>
      <c r="AF16" s="637"/>
      <c r="AG16" s="637"/>
      <c r="AH16" s="637"/>
      <c r="AI16" s="637"/>
      <c r="AJ16" s="637"/>
      <c r="AK16" s="637"/>
      <c r="AL16" s="613">
        <v>0.1</v>
      </c>
      <c r="AM16" s="614"/>
      <c r="AN16" s="614"/>
      <c r="AO16" s="638"/>
      <c r="AP16" s="607" t="s">
        <v>267</v>
      </c>
      <c r="AQ16" s="608"/>
      <c r="AR16" s="608"/>
      <c r="AS16" s="608"/>
      <c r="AT16" s="608"/>
      <c r="AU16" s="608"/>
      <c r="AV16" s="608"/>
      <c r="AW16" s="608"/>
      <c r="AX16" s="608"/>
      <c r="AY16" s="608"/>
      <c r="AZ16" s="608"/>
      <c r="BA16" s="608"/>
      <c r="BB16" s="608"/>
      <c r="BC16" s="608"/>
      <c r="BD16" s="608"/>
      <c r="BE16" s="608"/>
      <c r="BF16" s="609"/>
      <c r="BG16" s="610" t="s">
        <v>128</v>
      </c>
      <c r="BH16" s="611"/>
      <c r="BI16" s="611"/>
      <c r="BJ16" s="611"/>
      <c r="BK16" s="611"/>
      <c r="BL16" s="611"/>
      <c r="BM16" s="611"/>
      <c r="BN16" s="612"/>
      <c r="BO16" s="636" t="s">
        <v>128</v>
      </c>
      <c r="BP16" s="636"/>
      <c r="BQ16" s="636"/>
      <c r="BR16" s="636"/>
      <c r="BS16" s="637" t="s">
        <v>128</v>
      </c>
      <c r="BT16" s="637"/>
      <c r="BU16" s="637"/>
      <c r="BV16" s="637"/>
      <c r="BW16" s="637"/>
      <c r="BX16" s="637"/>
      <c r="BY16" s="637"/>
      <c r="BZ16" s="637"/>
      <c r="CA16" s="637"/>
      <c r="CB16" s="682"/>
      <c r="CD16" s="607" t="s">
        <v>268</v>
      </c>
      <c r="CE16" s="608"/>
      <c r="CF16" s="608"/>
      <c r="CG16" s="608"/>
      <c r="CH16" s="608"/>
      <c r="CI16" s="608"/>
      <c r="CJ16" s="608"/>
      <c r="CK16" s="608"/>
      <c r="CL16" s="608"/>
      <c r="CM16" s="608"/>
      <c r="CN16" s="608"/>
      <c r="CO16" s="608"/>
      <c r="CP16" s="608"/>
      <c r="CQ16" s="609"/>
      <c r="CR16" s="610">
        <v>426332</v>
      </c>
      <c r="CS16" s="611"/>
      <c r="CT16" s="611"/>
      <c r="CU16" s="611"/>
      <c r="CV16" s="611"/>
      <c r="CW16" s="611"/>
      <c r="CX16" s="611"/>
      <c r="CY16" s="612"/>
      <c r="CZ16" s="636">
        <v>2.8</v>
      </c>
      <c r="DA16" s="636"/>
      <c r="DB16" s="636"/>
      <c r="DC16" s="636"/>
      <c r="DD16" s="616" t="s">
        <v>128</v>
      </c>
      <c r="DE16" s="611"/>
      <c r="DF16" s="611"/>
      <c r="DG16" s="611"/>
      <c r="DH16" s="611"/>
      <c r="DI16" s="611"/>
      <c r="DJ16" s="611"/>
      <c r="DK16" s="611"/>
      <c r="DL16" s="611"/>
      <c r="DM16" s="611"/>
      <c r="DN16" s="611"/>
      <c r="DO16" s="611"/>
      <c r="DP16" s="612"/>
      <c r="DQ16" s="616">
        <v>66196</v>
      </c>
      <c r="DR16" s="611"/>
      <c r="DS16" s="611"/>
      <c r="DT16" s="611"/>
      <c r="DU16" s="611"/>
      <c r="DV16" s="611"/>
      <c r="DW16" s="611"/>
      <c r="DX16" s="611"/>
      <c r="DY16" s="611"/>
      <c r="DZ16" s="611"/>
      <c r="EA16" s="611"/>
      <c r="EB16" s="611"/>
      <c r="EC16" s="649"/>
    </row>
    <row r="17" spans="2:133" ht="11.25" customHeight="1" x14ac:dyDescent="0.15">
      <c r="B17" s="607" t="s">
        <v>269</v>
      </c>
      <c r="C17" s="608"/>
      <c r="D17" s="608"/>
      <c r="E17" s="608"/>
      <c r="F17" s="608"/>
      <c r="G17" s="608"/>
      <c r="H17" s="608"/>
      <c r="I17" s="608"/>
      <c r="J17" s="608"/>
      <c r="K17" s="608"/>
      <c r="L17" s="608"/>
      <c r="M17" s="608"/>
      <c r="N17" s="608"/>
      <c r="O17" s="608"/>
      <c r="P17" s="608"/>
      <c r="Q17" s="609"/>
      <c r="R17" s="610">
        <v>20233</v>
      </c>
      <c r="S17" s="611"/>
      <c r="T17" s="611"/>
      <c r="U17" s="611"/>
      <c r="V17" s="611"/>
      <c r="W17" s="611"/>
      <c r="X17" s="611"/>
      <c r="Y17" s="612"/>
      <c r="Z17" s="636">
        <v>0.1</v>
      </c>
      <c r="AA17" s="636"/>
      <c r="AB17" s="636"/>
      <c r="AC17" s="636"/>
      <c r="AD17" s="637">
        <v>20233</v>
      </c>
      <c r="AE17" s="637"/>
      <c r="AF17" s="637"/>
      <c r="AG17" s="637"/>
      <c r="AH17" s="637"/>
      <c r="AI17" s="637"/>
      <c r="AJ17" s="637"/>
      <c r="AK17" s="637"/>
      <c r="AL17" s="613">
        <v>0.3</v>
      </c>
      <c r="AM17" s="614"/>
      <c r="AN17" s="614"/>
      <c r="AO17" s="638"/>
      <c r="AP17" s="607" t="s">
        <v>270</v>
      </c>
      <c r="AQ17" s="608"/>
      <c r="AR17" s="608"/>
      <c r="AS17" s="608"/>
      <c r="AT17" s="608"/>
      <c r="AU17" s="608"/>
      <c r="AV17" s="608"/>
      <c r="AW17" s="608"/>
      <c r="AX17" s="608"/>
      <c r="AY17" s="608"/>
      <c r="AZ17" s="608"/>
      <c r="BA17" s="608"/>
      <c r="BB17" s="608"/>
      <c r="BC17" s="608"/>
      <c r="BD17" s="608"/>
      <c r="BE17" s="608"/>
      <c r="BF17" s="609"/>
      <c r="BG17" s="610" t="s">
        <v>128</v>
      </c>
      <c r="BH17" s="611"/>
      <c r="BI17" s="611"/>
      <c r="BJ17" s="611"/>
      <c r="BK17" s="611"/>
      <c r="BL17" s="611"/>
      <c r="BM17" s="611"/>
      <c r="BN17" s="612"/>
      <c r="BO17" s="636" t="s">
        <v>128</v>
      </c>
      <c r="BP17" s="636"/>
      <c r="BQ17" s="636"/>
      <c r="BR17" s="636"/>
      <c r="BS17" s="637" t="s">
        <v>128</v>
      </c>
      <c r="BT17" s="637"/>
      <c r="BU17" s="637"/>
      <c r="BV17" s="637"/>
      <c r="BW17" s="637"/>
      <c r="BX17" s="637"/>
      <c r="BY17" s="637"/>
      <c r="BZ17" s="637"/>
      <c r="CA17" s="637"/>
      <c r="CB17" s="682"/>
      <c r="CD17" s="607" t="s">
        <v>271</v>
      </c>
      <c r="CE17" s="608"/>
      <c r="CF17" s="608"/>
      <c r="CG17" s="608"/>
      <c r="CH17" s="608"/>
      <c r="CI17" s="608"/>
      <c r="CJ17" s="608"/>
      <c r="CK17" s="608"/>
      <c r="CL17" s="608"/>
      <c r="CM17" s="608"/>
      <c r="CN17" s="608"/>
      <c r="CO17" s="608"/>
      <c r="CP17" s="608"/>
      <c r="CQ17" s="609"/>
      <c r="CR17" s="610">
        <v>819755</v>
      </c>
      <c r="CS17" s="611"/>
      <c r="CT17" s="611"/>
      <c r="CU17" s="611"/>
      <c r="CV17" s="611"/>
      <c r="CW17" s="611"/>
      <c r="CX17" s="611"/>
      <c r="CY17" s="612"/>
      <c r="CZ17" s="636">
        <v>5.5</v>
      </c>
      <c r="DA17" s="636"/>
      <c r="DB17" s="636"/>
      <c r="DC17" s="636"/>
      <c r="DD17" s="616" t="s">
        <v>128</v>
      </c>
      <c r="DE17" s="611"/>
      <c r="DF17" s="611"/>
      <c r="DG17" s="611"/>
      <c r="DH17" s="611"/>
      <c r="DI17" s="611"/>
      <c r="DJ17" s="611"/>
      <c r="DK17" s="611"/>
      <c r="DL17" s="611"/>
      <c r="DM17" s="611"/>
      <c r="DN17" s="611"/>
      <c r="DO17" s="611"/>
      <c r="DP17" s="612"/>
      <c r="DQ17" s="616">
        <v>818663</v>
      </c>
      <c r="DR17" s="611"/>
      <c r="DS17" s="611"/>
      <c r="DT17" s="611"/>
      <c r="DU17" s="611"/>
      <c r="DV17" s="611"/>
      <c r="DW17" s="611"/>
      <c r="DX17" s="611"/>
      <c r="DY17" s="611"/>
      <c r="DZ17" s="611"/>
      <c r="EA17" s="611"/>
      <c r="EB17" s="611"/>
      <c r="EC17" s="649"/>
    </row>
    <row r="18" spans="2:133" ht="11.25" customHeight="1" x14ac:dyDescent="0.15">
      <c r="B18" s="607" t="s">
        <v>272</v>
      </c>
      <c r="C18" s="608"/>
      <c r="D18" s="608"/>
      <c r="E18" s="608"/>
      <c r="F18" s="608"/>
      <c r="G18" s="608"/>
      <c r="H18" s="608"/>
      <c r="I18" s="608"/>
      <c r="J18" s="608"/>
      <c r="K18" s="608"/>
      <c r="L18" s="608"/>
      <c r="M18" s="608"/>
      <c r="N18" s="608"/>
      <c r="O18" s="608"/>
      <c r="P18" s="608"/>
      <c r="Q18" s="609"/>
      <c r="R18" s="610">
        <v>25517</v>
      </c>
      <c r="S18" s="611"/>
      <c r="T18" s="611"/>
      <c r="U18" s="611"/>
      <c r="V18" s="611"/>
      <c r="W18" s="611"/>
      <c r="X18" s="611"/>
      <c r="Y18" s="612"/>
      <c r="Z18" s="636">
        <v>0.2</v>
      </c>
      <c r="AA18" s="636"/>
      <c r="AB18" s="636"/>
      <c r="AC18" s="636"/>
      <c r="AD18" s="637">
        <v>25517</v>
      </c>
      <c r="AE18" s="637"/>
      <c r="AF18" s="637"/>
      <c r="AG18" s="637"/>
      <c r="AH18" s="637"/>
      <c r="AI18" s="637"/>
      <c r="AJ18" s="637"/>
      <c r="AK18" s="637"/>
      <c r="AL18" s="613">
        <v>0.40000000596046448</v>
      </c>
      <c r="AM18" s="614"/>
      <c r="AN18" s="614"/>
      <c r="AO18" s="638"/>
      <c r="AP18" s="607" t="s">
        <v>273</v>
      </c>
      <c r="AQ18" s="608"/>
      <c r="AR18" s="608"/>
      <c r="AS18" s="608"/>
      <c r="AT18" s="608"/>
      <c r="AU18" s="608"/>
      <c r="AV18" s="608"/>
      <c r="AW18" s="608"/>
      <c r="AX18" s="608"/>
      <c r="AY18" s="608"/>
      <c r="AZ18" s="608"/>
      <c r="BA18" s="608"/>
      <c r="BB18" s="608"/>
      <c r="BC18" s="608"/>
      <c r="BD18" s="608"/>
      <c r="BE18" s="608"/>
      <c r="BF18" s="609"/>
      <c r="BG18" s="610" t="s">
        <v>128</v>
      </c>
      <c r="BH18" s="611"/>
      <c r="BI18" s="611"/>
      <c r="BJ18" s="611"/>
      <c r="BK18" s="611"/>
      <c r="BL18" s="611"/>
      <c r="BM18" s="611"/>
      <c r="BN18" s="612"/>
      <c r="BO18" s="636" t="s">
        <v>128</v>
      </c>
      <c r="BP18" s="636"/>
      <c r="BQ18" s="636"/>
      <c r="BR18" s="636"/>
      <c r="BS18" s="637" t="s">
        <v>128</v>
      </c>
      <c r="BT18" s="637"/>
      <c r="BU18" s="637"/>
      <c r="BV18" s="637"/>
      <c r="BW18" s="637"/>
      <c r="BX18" s="637"/>
      <c r="BY18" s="637"/>
      <c r="BZ18" s="637"/>
      <c r="CA18" s="637"/>
      <c r="CB18" s="682"/>
      <c r="CD18" s="607" t="s">
        <v>274</v>
      </c>
      <c r="CE18" s="608"/>
      <c r="CF18" s="608"/>
      <c r="CG18" s="608"/>
      <c r="CH18" s="608"/>
      <c r="CI18" s="608"/>
      <c r="CJ18" s="608"/>
      <c r="CK18" s="608"/>
      <c r="CL18" s="608"/>
      <c r="CM18" s="608"/>
      <c r="CN18" s="608"/>
      <c r="CO18" s="608"/>
      <c r="CP18" s="608"/>
      <c r="CQ18" s="609"/>
      <c r="CR18" s="610" t="s">
        <v>128</v>
      </c>
      <c r="CS18" s="611"/>
      <c r="CT18" s="611"/>
      <c r="CU18" s="611"/>
      <c r="CV18" s="611"/>
      <c r="CW18" s="611"/>
      <c r="CX18" s="611"/>
      <c r="CY18" s="612"/>
      <c r="CZ18" s="636" t="s">
        <v>128</v>
      </c>
      <c r="DA18" s="636"/>
      <c r="DB18" s="636"/>
      <c r="DC18" s="636"/>
      <c r="DD18" s="616" t="s">
        <v>128</v>
      </c>
      <c r="DE18" s="611"/>
      <c r="DF18" s="611"/>
      <c r="DG18" s="611"/>
      <c r="DH18" s="611"/>
      <c r="DI18" s="611"/>
      <c r="DJ18" s="611"/>
      <c r="DK18" s="611"/>
      <c r="DL18" s="611"/>
      <c r="DM18" s="611"/>
      <c r="DN18" s="611"/>
      <c r="DO18" s="611"/>
      <c r="DP18" s="612"/>
      <c r="DQ18" s="616" t="s">
        <v>128</v>
      </c>
      <c r="DR18" s="611"/>
      <c r="DS18" s="611"/>
      <c r="DT18" s="611"/>
      <c r="DU18" s="611"/>
      <c r="DV18" s="611"/>
      <c r="DW18" s="611"/>
      <c r="DX18" s="611"/>
      <c r="DY18" s="611"/>
      <c r="DZ18" s="611"/>
      <c r="EA18" s="611"/>
      <c r="EB18" s="611"/>
      <c r="EC18" s="649"/>
    </row>
    <row r="19" spans="2:133" ht="11.25" customHeight="1" x14ac:dyDescent="0.15">
      <c r="B19" s="607" t="s">
        <v>275</v>
      </c>
      <c r="C19" s="608"/>
      <c r="D19" s="608"/>
      <c r="E19" s="608"/>
      <c r="F19" s="608"/>
      <c r="G19" s="608"/>
      <c r="H19" s="608"/>
      <c r="I19" s="608"/>
      <c r="J19" s="608"/>
      <c r="K19" s="608"/>
      <c r="L19" s="608"/>
      <c r="M19" s="608"/>
      <c r="N19" s="608"/>
      <c r="O19" s="608"/>
      <c r="P19" s="608"/>
      <c r="Q19" s="609"/>
      <c r="R19" s="610">
        <v>6245</v>
      </c>
      <c r="S19" s="611"/>
      <c r="T19" s="611"/>
      <c r="U19" s="611"/>
      <c r="V19" s="611"/>
      <c r="W19" s="611"/>
      <c r="X19" s="611"/>
      <c r="Y19" s="612"/>
      <c r="Z19" s="636">
        <v>0</v>
      </c>
      <c r="AA19" s="636"/>
      <c r="AB19" s="636"/>
      <c r="AC19" s="636"/>
      <c r="AD19" s="637">
        <v>6245</v>
      </c>
      <c r="AE19" s="637"/>
      <c r="AF19" s="637"/>
      <c r="AG19" s="637"/>
      <c r="AH19" s="637"/>
      <c r="AI19" s="637"/>
      <c r="AJ19" s="637"/>
      <c r="AK19" s="637"/>
      <c r="AL19" s="613">
        <v>0.1</v>
      </c>
      <c r="AM19" s="614"/>
      <c r="AN19" s="614"/>
      <c r="AO19" s="638"/>
      <c r="AP19" s="607" t="s">
        <v>276</v>
      </c>
      <c r="AQ19" s="608"/>
      <c r="AR19" s="608"/>
      <c r="AS19" s="608"/>
      <c r="AT19" s="608"/>
      <c r="AU19" s="608"/>
      <c r="AV19" s="608"/>
      <c r="AW19" s="608"/>
      <c r="AX19" s="608"/>
      <c r="AY19" s="608"/>
      <c r="AZ19" s="608"/>
      <c r="BA19" s="608"/>
      <c r="BB19" s="608"/>
      <c r="BC19" s="608"/>
      <c r="BD19" s="608"/>
      <c r="BE19" s="608"/>
      <c r="BF19" s="609"/>
      <c r="BG19" s="610">
        <v>4092</v>
      </c>
      <c r="BH19" s="611"/>
      <c r="BI19" s="611"/>
      <c r="BJ19" s="611"/>
      <c r="BK19" s="611"/>
      <c r="BL19" s="611"/>
      <c r="BM19" s="611"/>
      <c r="BN19" s="612"/>
      <c r="BO19" s="636">
        <v>0.2</v>
      </c>
      <c r="BP19" s="636"/>
      <c r="BQ19" s="636"/>
      <c r="BR19" s="636"/>
      <c r="BS19" s="637" t="s">
        <v>128</v>
      </c>
      <c r="BT19" s="637"/>
      <c r="BU19" s="637"/>
      <c r="BV19" s="637"/>
      <c r="BW19" s="637"/>
      <c r="BX19" s="637"/>
      <c r="BY19" s="637"/>
      <c r="BZ19" s="637"/>
      <c r="CA19" s="637"/>
      <c r="CB19" s="682"/>
      <c r="CD19" s="607" t="s">
        <v>277</v>
      </c>
      <c r="CE19" s="608"/>
      <c r="CF19" s="608"/>
      <c r="CG19" s="608"/>
      <c r="CH19" s="608"/>
      <c r="CI19" s="608"/>
      <c r="CJ19" s="608"/>
      <c r="CK19" s="608"/>
      <c r="CL19" s="608"/>
      <c r="CM19" s="608"/>
      <c r="CN19" s="608"/>
      <c r="CO19" s="608"/>
      <c r="CP19" s="608"/>
      <c r="CQ19" s="609"/>
      <c r="CR19" s="610" t="s">
        <v>128</v>
      </c>
      <c r="CS19" s="611"/>
      <c r="CT19" s="611"/>
      <c r="CU19" s="611"/>
      <c r="CV19" s="611"/>
      <c r="CW19" s="611"/>
      <c r="CX19" s="611"/>
      <c r="CY19" s="612"/>
      <c r="CZ19" s="636" t="s">
        <v>128</v>
      </c>
      <c r="DA19" s="636"/>
      <c r="DB19" s="636"/>
      <c r="DC19" s="636"/>
      <c r="DD19" s="616" t="s">
        <v>128</v>
      </c>
      <c r="DE19" s="611"/>
      <c r="DF19" s="611"/>
      <c r="DG19" s="611"/>
      <c r="DH19" s="611"/>
      <c r="DI19" s="611"/>
      <c r="DJ19" s="611"/>
      <c r="DK19" s="611"/>
      <c r="DL19" s="611"/>
      <c r="DM19" s="611"/>
      <c r="DN19" s="611"/>
      <c r="DO19" s="611"/>
      <c r="DP19" s="612"/>
      <c r="DQ19" s="616" t="s">
        <v>128</v>
      </c>
      <c r="DR19" s="611"/>
      <c r="DS19" s="611"/>
      <c r="DT19" s="611"/>
      <c r="DU19" s="611"/>
      <c r="DV19" s="611"/>
      <c r="DW19" s="611"/>
      <c r="DX19" s="611"/>
      <c r="DY19" s="611"/>
      <c r="DZ19" s="611"/>
      <c r="EA19" s="611"/>
      <c r="EB19" s="611"/>
      <c r="EC19" s="649"/>
    </row>
    <row r="20" spans="2:133" ht="11.25" customHeight="1" x14ac:dyDescent="0.15">
      <c r="B20" s="607" t="s">
        <v>278</v>
      </c>
      <c r="C20" s="608"/>
      <c r="D20" s="608"/>
      <c r="E20" s="608"/>
      <c r="F20" s="608"/>
      <c r="G20" s="608"/>
      <c r="H20" s="608"/>
      <c r="I20" s="608"/>
      <c r="J20" s="608"/>
      <c r="K20" s="608"/>
      <c r="L20" s="608"/>
      <c r="M20" s="608"/>
      <c r="N20" s="608"/>
      <c r="O20" s="608"/>
      <c r="P20" s="608"/>
      <c r="Q20" s="609"/>
      <c r="R20" s="610">
        <v>2675</v>
      </c>
      <c r="S20" s="611"/>
      <c r="T20" s="611"/>
      <c r="U20" s="611"/>
      <c r="V20" s="611"/>
      <c r="W20" s="611"/>
      <c r="X20" s="611"/>
      <c r="Y20" s="612"/>
      <c r="Z20" s="636">
        <v>0</v>
      </c>
      <c r="AA20" s="636"/>
      <c r="AB20" s="636"/>
      <c r="AC20" s="636"/>
      <c r="AD20" s="637">
        <v>2675</v>
      </c>
      <c r="AE20" s="637"/>
      <c r="AF20" s="637"/>
      <c r="AG20" s="637"/>
      <c r="AH20" s="637"/>
      <c r="AI20" s="637"/>
      <c r="AJ20" s="637"/>
      <c r="AK20" s="637"/>
      <c r="AL20" s="613">
        <v>0</v>
      </c>
      <c r="AM20" s="614"/>
      <c r="AN20" s="614"/>
      <c r="AO20" s="638"/>
      <c r="AP20" s="607" t="s">
        <v>279</v>
      </c>
      <c r="AQ20" s="608"/>
      <c r="AR20" s="608"/>
      <c r="AS20" s="608"/>
      <c r="AT20" s="608"/>
      <c r="AU20" s="608"/>
      <c r="AV20" s="608"/>
      <c r="AW20" s="608"/>
      <c r="AX20" s="608"/>
      <c r="AY20" s="608"/>
      <c r="AZ20" s="608"/>
      <c r="BA20" s="608"/>
      <c r="BB20" s="608"/>
      <c r="BC20" s="608"/>
      <c r="BD20" s="608"/>
      <c r="BE20" s="608"/>
      <c r="BF20" s="609"/>
      <c r="BG20" s="610">
        <v>4092</v>
      </c>
      <c r="BH20" s="611"/>
      <c r="BI20" s="611"/>
      <c r="BJ20" s="611"/>
      <c r="BK20" s="611"/>
      <c r="BL20" s="611"/>
      <c r="BM20" s="611"/>
      <c r="BN20" s="612"/>
      <c r="BO20" s="636">
        <v>0.2</v>
      </c>
      <c r="BP20" s="636"/>
      <c r="BQ20" s="636"/>
      <c r="BR20" s="636"/>
      <c r="BS20" s="637" t="s">
        <v>128</v>
      </c>
      <c r="BT20" s="637"/>
      <c r="BU20" s="637"/>
      <c r="BV20" s="637"/>
      <c r="BW20" s="637"/>
      <c r="BX20" s="637"/>
      <c r="BY20" s="637"/>
      <c r="BZ20" s="637"/>
      <c r="CA20" s="637"/>
      <c r="CB20" s="682"/>
      <c r="CD20" s="607" t="s">
        <v>280</v>
      </c>
      <c r="CE20" s="608"/>
      <c r="CF20" s="608"/>
      <c r="CG20" s="608"/>
      <c r="CH20" s="608"/>
      <c r="CI20" s="608"/>
      <c r="CJ20" s="608"/>
      <c r="CK20" s="608"/>
      <c r="CL20" s="608"/>
      <c r="CM20" s="608"/>
      <c r="CN20" s="608"/>
      <c r="CO20" s="608"/>
      <c r="CP20" s="608"/>
      <c r="CQ20" s="609"/>
      <c r="CR20" s="610">
        <v>14965042</v>
      </c>
      <c r="CS20" s="611"/>
      <c r="CT20" s="611"/>
      <c r="CU20" s="611"/>
      <c r="CV20" s="611"/>
      <c r="CW20" s="611"/>
      <c r="CX20" s="611"/>
      <c r="CY20" s="612"/>
      <c r="CZ20" s="636">
        <v>100</v>
      </c>
      <c r="DA20" s="636"/>
      <c r="DB20" s="636"/>
      <c r="DC20" s="636"/>
      <c r="DD20" s="616">
        <v>1468487</v>
      </c>
      <c r="DE20" s="611"/>
      <c r="DF20" s="611"/>
      <c r="DG20" s="611"/>
      <c r="DH20" s="611"/>
      <c r="DI20" s="611"/>
      <c r="DJ20" s="611"/>
      <c r="DK20" s="611"/>
      <c r="DL20" s="611"/>
      <c r="DM20" s="611"/>
      <c r="DN20" s="611"/>
      <c r="DO20" s="611"/>
      <c r="DP20" s="612"/>
      <c r="DQ20" s="616">
        <v>9128570</v>
      </c>
      <c r="DR20" s="611"/>
      <c r="DS20" s="611"/>
      <c r="DT20" s="611"/>
      <c r="DU20" s="611"/>
      <c r="DV20" s="611"/>
      <c r="DW20" s="611"/>
      <c r="DX20" s="611"/>
      <c r="DY20" s="611"/>
      <c r="DZ20" s="611"/>
      <c r="EA20" s="611"/>
      <c r="EB20" s="611"/>
      <c r="EC20" s="649"/>
    </row>
    <row r="21" spans="2:133" ht="11.25" customHeight="1" x14ac:dyDescent="0.15">
      <c r="B21" s="607" t="s">
        <v>281</v>
      </c>
      <c r="C21" s="608"/>
      <c r="D21" s="608"/>
      <c r="E21" s="608"/>
      <c r="F21" s="608"/>
      <c r="G21" s="608"/>
      <c r="H21" s="608"/>
      <c r="I21" s="608"/>
      <c r="J21" s="608"/>
      <c r="K21" s="608"/>
      <c r="L21" s="608"/>
      <c r="M21" s="608"/>
      <c r="N21" s="608"/>
      <c r="O21" s="608"/>
      <c r="P21" s="608"/>
      <c r="Q21" s="609"/>
      <c r="R21" s="610">
        <v>814</v>
      </c>
      <c r="S21" s="611"/>
      <c r="T21" s="611"/>
      <c r="U21" s="611"/>
      <c r="V21" s="611"/>
      <c r="W21" s="611"/>
      <c r="X21" s="611"/>
      <c r="Y21" s="612"/>
      <c r="Z21" s="636">
        <v>0</v>
      </c>
      <c r="AA21" s="636"/>
      <c r="AB21" s="636"/>
      <c r="AC21" s="636"/>
      <c r="AD21" s="637">
        <v>814</v>
      </c>
      <c r="AE21" s="637"/>
      <c r="AF21" s="637"/>
      <c r="AG21" s="637"/>
      <c r="AH21" s="637"/>
      <c r="AI21" s="637"/>
      <c r="AJ21" s="637"/>
      <c r="AK21" s="637"/>
      <c r="AL21" s="613">
        <v>0</v>
      </c>
      <c r="AM21" s="614"/>
      <c r="AN21" s="614"/>
      <c r="AO21" s="638"/>
      <c r="AP21" s="607" t="s">
        <v>282</v>
      </c>
      <c r="AQ21" s="683"/>
      <c r="AR21" s="683"/>
      <c r="AS21" s="683"/>
      <c r="AT21" s="683"/>
      <c r="AU21" s="683"/>
      <c r="AV21" s="683"/>
      <c r="AW21" s="683"/>
      <c r="AX21" s="683"/>
      <c r="AY21" s="683"/>
      <c r="AZ21" s="683"/>
      <c r="BA21" s="683"/>
      <c r="BB21" s="683"/>
      <c r="BC21" s="683"/>
      <c r="BD21" s="683"/>
      <c r="BE21" s="683"/>
      <c r="BF21" s="684"/>
      <c r="BG21" s="610">
        <v>4092</v>
      </c>
      <c r="BH21" s="611"/>
      <c r="BI21" s="611"/>
      <c r="BJ21" s="611"/>
      <c r="BK21" s="611"/>
      <c r="BL21" s="611"/>
      <c r="BM21" s="611"/>
      <c r="BN21" s="612"/>
      <c r="BO21" s="636">
        <v>0.2</v>
      </c>
      <c r="BP21" s="636"/>
      <c r="BQ21" s="636"/>
      <c r="BR21" s="636"/>
      <c r="BS21" s="637" t="s">
        <v>128</v>
      </c>
      <c r="BT21" s="637"/>
      <c r="BU21" s="637"/>
      <c r="BV21" s="637"/>
      <c r="BW21" s="637"/>
      <c r="BX21" s="637"/>
      <c r="BY21" s="637"/>
      <c r="BZ21" s="637"/>
      <c r="CA21" s="637"/>
      <c r="CB21" s="682"/>
      <c r="CD21" s="587"/>
      <c r="CE21" s="588"/>
      <c r="CF21" s="588"/>
      <c r="CG21" s="588"/>
      <c r="CH21" s="588"/>
      <c r="CI21" s="588"/>
      <c r="CJ21" s="588"/>
      <c r="CK21" s="588"/>
      <c r="CL21" s="588"/>
      <c r="CM21" s="588"/>
      <c r="CN21" s="588"/>
      <c r="CO21" s="588"/>
      <c r="CP21" s="588"/>
      <c r="CQ21" s="589"/>
      <c r="CR21" s="696"/>
      <c r="CS21" s="694"/>
      <c r="CT21" s="694"/>
      <c r="CU21" s="694"/>
      <c r="CV21" s="694"/>
      <c r="CW21" s="694"/>
      <c r="CX21" s="694"/>
      <c r="CY21" s="697"/>
      <c r="CZ21" s="698"/>
      <c r="DA21" s="698"/>
      <c r="DB21" s="698"/>
      <c r="DC21" s="698"/>
      <c r="DD21" s="693"/>
      <c r="DE21" s="694"/>
      <c r="DF21" s="694"/>
      <c r="DG21" s="694"/>
      <c r="DH21" s="694"/>
      <c r="DI21" s="694"/>
      <c r="DJ21" s="694"/>
      <c r="DK21" s="694"/>
      <c r="DL21" s="694"/>
      <c r="DM21" s="694"/>
      <c r="DN21" s="694"/>
      <c r="DO21" s="694"/>
      <c r="DP21" s="697"/>
      <c r="DQ21" s="693"/>
      <c r="DR21" s="694"/>
      <c r="DS21" s="694"/>
      <c r="DT21" s="694"/>
      <c r="DU21" s="694"/>
      <c r="DV21" s="694"/>
      <c r="DW21" s="694"/>
      <c r="DX21" s="694"/>
      <c r="DY21" s="694"/>
      <c r="DZ21" s="694"/>
      <c r="EA21" s="694"/>
      <c r="EB21" s="694"/>
      <c r="EC21" s="695"/>
    </row>
    <row r="22" spans="2:133" ht="11.25" customHeight="1" x14ac:dyDescent="0.15">
      <c r="B22" s="667" t="s">
        <v>283</v>
      </c>
      <c r="C22" s="668"/>
      <c r="D22" s="668"/>
      <c r="E22" s="668"/>
      <c r="F22" s="668"/>
      <c r="G22" s="668"/>
      <c r="H22" s="668"/>
      <c r="I22" s="668"/>
      <c r="J22" s="668"/>
      <c r="K22" s="668"/>
      <c r="L22" s="668"/>
      <c r="M22" s="668"/>
      <c r="N22" s="668"/>
      <c r="O22" s="668"/>
      <c r="P22" s="668"/>
      <c r="Q22" s="669"/>
      <c r="R22" s="610">
        <v>15783</v>
      </c>
      <c r="S22" s="611"/>
      <c r="T22" s="611"/>
      <c r="U22" s="611"/>
      <c r="V22" s="611"/>
      <c r="W22" s="611"/>
      <c r="X22" s="611"/>
      <c r="Y22" s="612"/>
      <c r="Z22" s="636">
        <v>0.1</v>
      </c>
      <c r="AA22" s="636"/>
      <c r="AB22" s="636"/>
      <c r="AC22" s="636"/>
      <c r="AD22" s="637">
        <v>15783</v>
      </c>
      <c r="AE22" s="637"/>
      <c r="AF22" s="637"/>
      <c r="AG22" s="637"/>
      <c r="AH22" s="637"/>
      <c r="AI22" s="637"/>
      <c r="AJ22" s="637"/>
      <c r="AK22" s="637"/>
      <c r="AL22" s="613">
        <v>0.20000000298023224</v>
      </c>
      <c r="AM22" s="614"/>
      <c r="AN22" s="614"/>
      <c r="AO22" s="638"/>
      <c r="AP22" s="607" t="s">
        <v>284</v>
      </c>
      <c r="AQ22" s="683"/>
      <c r="AR22" s="683"/>
      <c r="AS22" s="683"/>
      <c r="AT22" s="683"/>
      <c r="AU22" s="683"/>
      <c r="AV22" s="683"/>
      <c r="AW22" s="683"/>
      <c r="AX22" s="683"/>
      <c r="AY22" s="683"/>
      <c r="AZ22" s="683"/>
      <c r="BA22" s="683"/>
      <c r="BB22" s="683"/>
      <c r="BC22" s="683"/>
      <c r="BD22" s="683"/>
      <c r="BE22" s="683"/>
      <c r="BF22" s="684"/>
      <c r="BG22" s="610" t="s">
        <v>128</v>
      </c>
      <c r="BH22" s="611"/>
      <c r="BI22" s="611"/>
      <c r="BJ22" s="611"/>
      <c r="BK22" s="611"/>
      <c r="BL22" s="611"/>
      <c r="BM22" s="611"/>
      <c r="BN22" s="612"/>
      <c r="BO22" s="636" t="s">
        <v>128</v>
      </c>
      <c r="BP22" s="636"/>
      <c r="BQ22" s="636"/>
      <c r="BR22" s="636"/>
      <c r="BS22" s="637" t="s">
        <v>128</v>
      </c>
      <c r="BT22" s="637"/>
      <c r="BU22" s="637"/>
      <c r="BV22" s="637"/>
      <c r="BW22" s="637"/>
      <c r="BX22" s="637"/>
      <c r="BY22" s="637"/>
      <c r="BZ22" s="637"/>
      <c r="CA22" s="637"/>
      <c r="CB22" s="682"/>
      <c r="CD22" s="663" t="s">
        <v>285</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07" t="s">
        <v>286</v>
      </c>
      <c r="C23" s="608"/>
      <c r="D23" s="608"/>
      <c r="E23" s="608"/>
      <c r="F23" s="608"/>
      <c r="G23" s="608"/>
      <c r="H23" s="608"/>
      <c r="I23" s="608"/>
      <c r="J23" s="608"/>
      <c r="K23" s="608"/>
      <c r="L23" s="608"/>
      <c r="M23" s="608"/>
      <c r="N23" s="608"/>
      <c r="O23" s="608"/>
      <c r="P23" s="608"/>
      <c r="Q23" s="609"/>
      <c r="R23" s="610">
        <v>4847768</v>
      </c>
      <c r="S23" s="611"/>
      <c r="T23" s="611"/>
      <c r="U23" s="611"/>
      <c r="V23" s="611"/>
      <c r="W23" s="611"/>
      <c r="X23" s="611"/>
      <c r="Y23" s="612"/>
      <c r="Z23" s="636">
        <v>30.6</v>
      </c>
      <c r="AA23" s="636"/>
      <c r="AB23" s="636"/>
      <c r="AC23" s="636"/>
      <c r="AD23" s="637">
        <v>4078794</v>
      </c>
      <c r="AE23" s="637"/>
      <c r="AF23" s="637"/>
      <c r="AG23" s="637"/>
      <c r="AH23" s="637"/>
      <c r="AI23" s="637"/>
      <c r="AJ23" s="637"/>
      <c r="AK23" s="637"/>
      <c r="AL23" s="613">
        <v>60</v>
      </c>
      <c r="AM23" s="614"/>
      <c r="AN23" s="614"/>
      <c r="AO23" s="638"/>
      <c r="AP23" s="607" t="s">
        <v>287</v>
      </c>
      <c r="AQ23" s="683"/>
      <c r="AR23" s="683"/>
      <c r="AS23" s="683"/>
      <c r="AT23" s="683"/>
      <c r="AU23" s="683"/>
      <c r="AV23" s="683"/>
      <c r="AW23" s="683"/>
      <c r="AX23" s="683"/>
      <c r="AY23" s="683"/>
      <c r="AZ23" s="683"/>
      <c r="BA23" s="683"/>
      <c r="BB23" s="683"/>
      <c r="BC23" s="683"/>
      <c r="BD23" s="683"/>
      <c r="BE23" s="683"/>
      <c r="BF23" s="684"/>
      <c r="BG23" s="610" t="s">
        <v>128</v>
      </c>
      <c r="BH23" s="611"/>
      <c r="BI23" s="611"/>
      <c r="BJ23" s="611"/>
      <c r="BK23" s="611"/>
      <c r="BL23" s="611"/>
      <c r="BM23" s="611"/>
      <c r="BN23" s="612"/>
      <c r="BO23" s="636" t="s">
        <v>128</v>
      </c>
      <c r="BP23" s="636"/>
      <c r="BQ23" s="636"/>
      <c r="BR23" s="636"/>
      <c r="BS23" s="637" t="s">
        <v>128</v>
      </c>
      <c r="BT23" s="637"/>
      <c r="BU23" s="637"/>
      <c r="BV23" s="637"/>
      <c r="BW23" s="637"/>
      <c r="BX23" s="637"/>
      <c r="BY23" s="637"/>
      <c r="BZ23" s="637"/>
      <c r="CA23" s="637"/>
      <c r="CB23" s="682"/>
      <c r="CD23" s="663" t="s">
        <v>227</v>
      </c>
      <c r="CE23" s="664"/>
      <c r="CF23" s="664"/>
      <c r="CG23" s="664"/>
      <c r="CH23" s="664"/>
      <c r="CI23" s="664"/>
      <c r="CJ23" s="664"/>
      <c r="CK23" s="664"/>
      <c r="CL23" s="664"/>
      <c r="CM23" s="664"/>
      <c r="CN23" s="664"/>
      <c r="CO23" s="664"/>
      <c r="CP23" s="664"/>
      <c r="CQ23" s="665"/>
      <c r="CR23" s="663" t="s">
        <v>288</v>
      </c>
      <c r="CS23" s="664"/>
      <c r="CT23" s="664"/>
      <c r="CU23" s="664"/>
      <c r="CV23" s="664"/>
      <c r="CW23" s="664"/>
      <c r="CX23" s="664"/>
      <c r="CY23" s="665"/>
      <c r="CZ23" s="663" t="s">
        <v>289</v>
      </c>
      <c r="DA23" s="664"/>
      <c r="DB23" s="664"/>
      <c r="DC23" s="665"/>
      <c r="DD23" s="663" t="s">
        <v>290</v>
      </c>
      <c r="DE23" s="664"/>
      <c r="DF23" s="664"/>
      <c r="DG23" s="664"/>
      <c r="DH23" s="664"/>
      <c r="DI23" s="664"/>
      <c r="DJ23" s="664"/>
      <c r="DK23" s="665"/>
      <c r="DL23" s="690" t="s">
        <v>291</v>
      </c>
      <c r="DM23" s="691"/>
      <c r="DN23" s="691"/>
      <c r="DO23" s="691"/>
      <c r="DP23" s="691"/>
      <c r="DQ23" s="691"/>
      <c r="DR23" s="691"/>
      <c r="DS23" s="691"/>
      <c r="DT23" s="691"/>
      <c r="DU23" s="691"/>
      <c r="DV23" s="692"/>
      <c r="DW23" s="663" t="s">
        <v>292</v>
      </c>
      <c r="DX23" s="664"/>
      <c r="DY23" s="664"/>
      <c r="DZ23" s="664"/>
      <c r="EA23" s="664"/>
      <c r="EB23" s="664"/>
      <c r="EC23" s="665"/>
    </row>
    <row r="24" spans="2:133" ht="11.25" customHeight="1" x14ac:dyDescent="0.15">
      <c r="B24" s="607" t="s">
        <v>293</v>
      </c>
      <c r="C24" s="608"/>
      <c r="D24" s="608"/>
      <c r="E24" s="608"/>
      <c r="F24" s="608"/>
      <c r="G24" s="608"/>
      <c r="H24" s="608"/>
      <c r="I24" s="608"/>
      <c r="J24" s="608"/>
      <c r="K24" s="608"/>
      <c r="L24" s="608"/>
      <c r="M24" s="608"/>
      <c r="N24" s="608"/>
      <c r="O24" s="608"/>
      <c r="P24" s="608"/>
      <c r="Q24" s="609"/>
      <c r="R24" s="610">
        <v>4078794</v>
      </c>
      <c r="S24" s="611"/>
      <c r="T24" s="611"/>
      <c r="U24" s="611"/>
      <c r="V24" s="611"/>
      <c r="W24" s="611"/>
      <c r="X24" s="611"/>
      <c r="Y24" s="612"/>
      <c r="Z24" s="636">
        <v>25.7</v>
      </c>
      <c r="AA24" s="636"/>
      <c r="AB24" s="636"/>
      <c r="AC24" s="636"/>
      <c r="AD24" s="637">
        <v>4078794</v>
      </c>
      <c r="AE24" s="637"/>
      <c r="AF24" s="637"/>
      <c r="AG24" s="637"/>
      <c r="AH24" s="637"/>
      <c r="AI24" s="637"/>
      <c r="AJ24" s="637"/>
      <c r="AK24" s="637"/>
      <c r="AL24" s="613">
        <v>60</v>
      </c>
      <c r="AM24" s="614"/>
      <c r="AN24" s="614"/>
      <c r="AO24" s="638"/>
      <c r="AP24" s="607" t="s">
        <v>294</v>
      </c>
      <c r="AQ24" s="683"/>
      <c r="AR24" s="683"/>
      <c r="AS24" s="683"/>
      <c r="AT24" s="683"/>
      <c r="AU24" s="683"/>
      <c r="AV24" s="683"/>
      <c r="AW24" s="683"/>
      <c r="AX24" s="683"/>
      <c r="AY24" s="683"/>
      <c r="AZ24" s="683"/>
      <c r="BA24" s="683"/>
      <c r="BB24" s="683"/>
      <c r="BC24" s="683"/>
      <c r="BD24" s="683"/>
      <c r="BE24" s="683"/>
      <c r="BF24" s="684"/>
      <c r="BG24" s="610" t="s">
        <v>128</v>
      </c>
      <c r="BH24" s="611"/>
      <c r="BI24" s="611"/>
      <c r="BJ24" s="611"/>
      <c r="BK24" s="611"/>
      <c r="BL24" s="611"/>
      <c r="BM24" s="611"/>
      <c r="BN24" s="612"/>
      <c r="BO24" s="636" t="s">
        <v>128</v>
      </c>
      <c r="BP24" s="636"/>
      <c r="BQ24" s="636"/>
      <c r="BR24" s="636"/>
      <c r="BS24" s="637" t="s">
        <v>128</v>
      </c>
      <c r="BT24" s="637"/>
      <c r="BU24" s="637"/>
      <c r="BV24" s="637"/>
      <c r="BW24" s="637"/>
      <c r="BX24" s="637"/>
      <c r="BY24" s="637"/>
      <c r="BZ24" s="637"/>
      <c r="CA24" s="637"/>
      <c r="CB24" s="682"/>
      <c r="CD24" s="660" t="s">
        <v>295</v>
      </c>
      <c r="CE24" s="661"/>
      <c r="CF24" s="661"/>
      <c r="CG24" s="661"/>
      <c r="CH24" s="661"/>
      <c r="CI24" s="661"/>
      <c r="CJ24" s="661"/>
      <c r="CK24" s="661"/>
      <c r="CL24" s="661"/>
      <c r="CM24" s="661"/>
      <c r="CN24" s="661"/>
      <c r="CO24" s="661"/>
      <c r="CP24" s="661"/>
      <c r="CQ24" s="662"/>
      <c r="CR24" s="657">
        <v>6235107</v>
      </c>
      <c r="CS24" s="658"/>
      <c r="CT24" s="658"/>
      <c r="CU24" s="658"/>
      <c r="CV24" s="658"/>
      <c r="CW24" s="658"/>
      <c r="CX24" s="658"/>
      <c r="CY24" s="686"/>
      <c r="CZ24" s="687">
        <v>41.7</v>
      </c>
      <c r="DA24" s="673"/>
      <c r="DB24" s="673"/>
      <c r="DC24" s="689"/>
      <c r="DD24" s="685">
        <v>3444479</v>
      </c>
      <c r="DE24" s="658"/>
      <c r="DF24" s="658"/>
      <c r="DG24" s="658"/>
      <c r="DH24" s="658"/>
      <c r="DI24" s="658"/>
      <c r="DJ24" s="658"/>
      <c r="DK24" s="686"/>
      <c r="DL24" s="685">
        <v>3435000</v>
      </c>
      <c r="DM24" s="658"/>
      <c r="DN24" s="658"/>
      <c r="DO24" s="658"/>
      <c r="DP24" s="658"/>
      <c r="DQ24" s="658"/>
      <c r="DR24" s="658"/>
      <c r="DS24" s="658"/>
      <c r="DT24" s="658"/>
      <c r="DU24" s="658"/>
      <c r="DV24" s="686"/>
      <c r="DW24" s="687">
        <v>48.5</v>
      </c>
      <c r="DX24" s="673"/>
      <c r="DY24" s="673"/>
      <c r="DZ24" s="673"/>
      <c r="EA24" s="673"/>
      <c r="EB24" s="673"/>
      <c r="EC24" s="688"/>
    </row>
    <row r="25" spans="2:133" ht="11.25" customHeight="1" x14ac:dyDescent="0.15">
      <c r="B25" s="607" t="s">
        <v>296</v>
      </c>
      <c r="C25" s="608"/>
      <c r="D25" s="608"/>
      <c r="E25" s="608"/>
      <c r="F25" s="608"/>
      <c r="G25" s="608"/>
      <c r="H25" s="608"/>
      <c r="I25" s="608"/>
      <c r="J25" s="608"/>
      <c r="K25" s="608"/>
      <c r="L25" s="608"/>
      <c r="M25" s="608"/>
      <c r="N25" s="608"/>
      <c r="O25" s="608"/>
      <c r="P25" s="608"/>
      <c r="Q25" s="609"/>
      <c r="R25" s="610">
        <v>768974</v>
      </c>
      <c r="S25" s="611"/>
      <c r="T25" s="611"/>
      <c r="U25" s="611"/>
      <c r="V25" s="611"/>
      <c r="W25" s="611"/>
      <c r="X25" s="611"/>
      <c r="Y25" s="612"/>
      <c r="Z25" s="636">
        <v>4.9000000000000004</v>
      </c>
      <c r="AA25" s="636"/>
      <c r="AB25" s="636"/>
      <c r="AC25" s="636"/>
      <c r="AD25" s="637" t="s">
        <v>128</v>
      </c>
      <c r="AE25" s="637"/>
      <c r="AF25" s="637"/>
      <c r="AG25" s="637"/>
      <c r="AH25" s="637"/>
      <c r="AI25" s="637"/>
      <c r="AJ25" s="637"/>
      <c r="AK25" s="637"/>
      <c r="AL25" s="613" t="s">
        <v>128</v>
      </c>
      <c r="AM25" s="614"/>
      <c r="AN25" s="614"/>
      <c r="AO25" s="638"/>
      <c r="AP25" s="607" t="s">
        <v>297</v>
      </c>
      <c r="AQ25" s="683"/>
      <c r="AR25" s="683"/>
      <c r="AS25" s="683"/>
      <c r="AT25" s="683"/>
      <c r="AU25" s="683"/>
      <c r="AV25" s="683"/>
      <c r="AW25" s="683"/>
      <c r="AX25" s="683"/>
      <c r="AY25" s="683"/>
      <c r="AZ25" s="683"/>
      <c r="BA25" s="683"/>
      <c r="BB25" s="683"/>
      <c r="BC25" s="683"/>
      <c r="BD25" s="683"/>
      <c r="BE25" s="683"/>
      <c r="BF25" s="684"/>
      <c r="BG25" s="610" t="s">
        <v>128</v>
      </c>
      <c r="BH25" s="611"/>
      <c r="BI25" s="611"/>
      <c r="BJ25" s="611"/>
      <c r="BK25" s="611"/>
      <c r="BL25" s="611"/>
      <c r="BM25" s="611"/>
      <c r="BN25" s="612"/>
      <c r="BO25" s="636" t="s">
        <v>128</v>
      </c>
      <c r="BP25" s="636"/>
      <c r="BQ25" s="636"/>
      <c r="BR25" s="636"/>
      <c r="BS25" s="637" t="s">
        <v>128</v>
      </c>
      <c r="BT25" s="637"/>
      <c r="BU25" s="637"/>
      <c r="BV25" s="637"/>
      <c r="BW25" s="637"/>
      <c r="BX25" s="637"/>
      <c r="BY25" s="637"/>
      <c r="BZ25" s="637"/>
      <c r="CA25" s="637"/>
      <c r="CB25" s="682"/>
      <c r="CD25" s="607" t="s">
        <v>298</v>
      </c>
      <c r="CE25" s="608"/>
      <c r="CF25" s="608"/>
      <c r="CG25" s="608"/>
      <c r="CH25" s="608"/>
      <c r="CI25" s="608"/>
      <c r="CJ25" s="608"/>
      <c r="CK25" s="608"/>
      <c r="CL25" s="608"/>
      <c r="CM25" s="608"/>
      <c r="CN25" s="608"/>
      <c r="CO25" s="608"/>
      <c r="CP25" s="608"/>
      <c r="CQ25" s="609"/>
      <c r="CR25" s="610">
        <v>2427119</v>
      </c>
      <c r="CS25" s="620"/>
      <c r="CT25" s="620"/>
      <c r="CU25" s="620"/>
      <c r="CV25" s="620"/>
      <c r="CW25" s="620"/>
      <c r="CX25" s="620"/>
      <c r="CY25" s="621"/>
      <c r="CZ25" s="613">
        <v>16.2</v>
      </c>
      <c r="DA25" s="622"/>
      <c r="DB25" s="622"/>
      <c r="DC25" s="623"/>
      <c r="DD25" s="616">
        <v>2039303</v>
      </c>
      <c r="DE25" s="620"/>
      <c r="DF25" s="620"/>
      <c r="DG25" s="620"/>
      <c r="DH25" s="620"/>
      <c r="DI25" s="620"/>
      <c r="DJ25" s="620"/>
      <c r="DK25" s="621"/>
      <c r="DL25" s="616">
        <v>2029874</v>
      </c>
      <c r="DM25" s="620"/>
      <c r="DN25" s="620"/>
      <c r="DO25" s="620"/>
      <c r="DP25" s="620"/>
      <c r="DQ25" s="620"/>
      <c r="DR25" s="620"/>
      <c r="DS25" s="620"/>
      <c r="DT25" s="620"/>
      <c r="DU25" s="620"/>
      <c r="DV25" s="621"/>
      <c r="DW25" s="613">
        <v>28.6</v>
      </c>
      <c r="DX25" s="622"/>
      <c r="DY25" s="622"/>
      <c r="DZ25" s="622"/>
      <c r="EA25" s="622"/>
      <c r="EB25" s="622"/>
      <c r="EC25" s="644"/>
    </row>
    <row r="26" spans="2:133" ht="11.25" customHeight="1" x14ac:dyDescent="0.15">
      <c r="B26" s="607" t="s">
        <v>299</v>
      </c>
      <c r="C26" s="608"/>
      <c r="D26" s="608"/>
      <c r="E26" s="608"/>
      <c r="F26" s="608"/>
      <c r="G26" s="608"/>
      <c r="H26" s="608"/>
      <c r="I26" s="608"/>
      <c r="J26" s="608"/>
      <c r="K26" s="608"/>
      <c r="L26" s="608"/>
      <c r="M26" s="608"/>
      <c r="N26" s="608"/>
      <c r="O26" s="608"/>
      <c r="P26" s="608"/>
      <c r="Q26" s="609"/>
      <c r="R26" s="610" t="s">
        <v>128</v>
      </c>
      <c r="S26" s="611"/>
      <c r="T26" s="611"/>
      <c r="U26" s="611"/>
      <c r="V26" s="611"/>
      <c r="W26" s="611"/>
      <c r="X26" s="611"/>
      <c r="Y26" s="612"/>
      <c r="Z26" s="636" t="s">
        <v>128</v>
      </c>
      <c r="AA26" s="636"/>
      <c r="AB26" s="636"/>
      <c r="AC26" s="636"/>
      <c r="AD26" s="637" t="s">
        <v>128</v>
      </c>
      <c r="AE26" s="637"/>
      <c r="AF26" s="637"/>
      <c r="AG26" s="637"/>
      <c r="AH26" s="637"/>
      <c r="AI26" s="637"/>
      <c r="AJ26" s="637"/>
      <c r="AK26" s="637"/>
      <c r="AL26" s="613" t="s">
        <v>128</v>
      </c>
      <c r="AM26" s="614"/>
      <c r="AN26" s="614"/>
      <c r="AO26" s="638"/>
      <c r="AP26" s="607" t="s">
        <v>300</v>
      </c>
      <c r="AQ26" s="683"/>
      <c r="AR26" s="683"/>
      <c r="AS26" s="683"/>
      <c r="AT26" s="683"/>
      <c r="AU26" s="683"/>
      <c r="AV26" s="683"/>
      <c r="AW26" s="683"/>
      <c r="AX26" s="683"/>
      <c r="AY26" s="683"/>
      <c r="AZ26" s="683"/>
      <c r="BA26" s="683"/>
      <c r="BB26" s="683"/>
      <c r="BC26" s="683"/>
      <c r="BD26" s="683"/>
      <c r="BE26" s="683"/>
      <c r="BF26" s="684"/>
      <c r="BG26" s="610" t="s">
        <v>128</v>
      </c>
      <c r="BH26" s="611"/>
      <c r="BI26" s="611"/>
      <c r="BJ26" s="611"/>
      <c r="BK26" s="611"/>
      <c r="BL26" s="611"/>
      <c r="BM26" s="611"/>
      <c r="BN26" s="612"/>
      <c r="BO26" s="636" t="s">
        <v>128</v>
      </c>
      <c r="BP26" s="636"/>
      <c r="BQ26" s="636"/>
      <c r="BR26" s="636"/>
      <c r="BS26" s="637" t="s">
        <v>128</v>
      </c>
      <c r="BT26" s="637"/>
      <c r="BU26" s="637"/>
      <c r="BV26" s="637"/>
      <c r="BW26" s="637"/>
      <c r="BX26" s="637"/>
      <c r="BY26" s="637"/>
      <c r="BZ26" s="637"/>
      <c r="CA26" s="637"/>
      <c r="CB26" s="682"/>
      <c r="CD26" s="607" t="s">
        <v>301</v>
      </c>
      <c r="CE26" s="608"/>
      <c r="CF26" s="608"/>
      <c r="CG26" s="608"/>
      <c r="CH26" s="608"/>
      <c r="CI26" s="608"/>
      <c r="CJ26" s="608"/>
      <c r="CK26" s="608"/>
      <c r="CL26" s="608"/>
      <c r="CM26" s="608"/>
      <c r="CN26" s="608"/>
      <c r="CO26" s="608"/>
      <c r="CP26" s="608"/>
      <c r="CQ26" s="609"/>
      <c r="CR26" s="610">
        <v>1388996</v>
      </c>
      <c r="CS26" s="611"/>
      <c r="CT26" s="611"/>
      <c r="CU26" s="611"/>
      <c r="CV26" s="611"/>
      <c r="CW26" s="611"/>
      <c r="CX26" s="611"/>
      <c r="CY26" s="612"/>
      <c r="CZ26" s="613">
        <v>9.3000000000000007</v>
      </c>
      <c r="DA26" s="622"/>
      <c r="DB26" s="622"/>
      <c r="DC26" s="623"/>
      <c r="DD26" s="616">
        <v>1305767</v>
      </c>
      <c r="DE26" s="611"/>
      <c r="DF26" s="611"/>
      <c r="DG26" s="611"/>
      <c r="DH26" s="611"/>
      <c r="DI26" s="611"/>
      <c r="DJ26" s="611"/>
      <c r="DK26" s="612"/>
      <c r="DL26" s="616" t="s">
        <v>128</v>
      </c>
      <c r="DM26" s="611"/>
      <c r="DN26" s="611"/>
      <c r="DO26" s="611"/>
      <c r="DP26" s="611"/>
      <c r="DQ26" s="611"/>
      <c r="DR26" s="611"/>
      <c r="DS26" s="611"/>
      <c r="DT26" s="611"/>
      <c r="DU26" s="611"/>
      <c r="DV26" s="612"/>
      <c r="DW26" s="613" t="s">
        <v>128</v>
      </c>
      <c r="DX26" s="622"/>
      <c r="DY26" s="622"/>
      <c r="DZ26" s="622"/>
      <c r="EA26" s="622"/>
      <c r="EB26" s="622"/>
      <c r="EC26" s="644"/>
    </row>
    <row r="27" spans="2:133" ht="11.25" customHeight="1" x14ac:dyDescent="0.15">
      <c r="B27" s="607" t="s">
        <v>302</v>
      </c>
      <c r="C27" s="608"/>
      <c r="D27" s="608"/>
      <c r="E27" s="608"/>
      <c r="F27" s="608"/>
      <c r="G27" s="608"/>
      <c r="H27" s="608"/>
      <c r="I27" s="608"/>
      <c r="J27" s="608"/>
      <c r="K27" s="608"/>
      <c r="L27" s="608"/>
      <c r="M27" s="608"/>
      <c r="N27" s="608"/>
      <c r="O27" s="608"/>
      <c r="P27" s="608"/>
      <c r="Q27" s="609"/>
      <c r="R27" s="610">
        <v>7503882</v>
      </c>
      <c r="S27" s="611"/>
      <c r="T27" s="611"/>
      <c r="U27" s="611"/>
      <c r="V27" s="611"/>
      <c r="W27" s="611"/>
      <c r="X27" s="611"/>
      <c r="Y27" s="612"/>
      <c r="Z27" s="636">
        <v>47.4</v>
      </c>
      <c r="AA27" s="636"/>
      <c r="AB27" s="636"/>
      <c r="AC27" s="636"/>
      <c r="AD27" s="637">
        <v>6734908</v>
      </c>
      <c r="AE27" s="637"/>
      <c r="AF27" s="637"/>
      <c r="AG27" s="637"/>
      <c r="AH27" s="637"/>
      <c r="AI27" s="637"/>
      <c r="AJ27" s="637"/>
      <c r="AK27" s="637"/>
      <c r="AL27" s="613">
        <v>99.099998474121094</v>
      </c>
      <c r="AM27" s="614"/>
      <c r="AN27" s="614"/>
      <c r="AO27" s="638"/>
      <c r="AP27" s="607" t="s">
        <v>303</v>
      </c>
      <c r="AQ27" s="608"/>
      <c r="AR27" s="608"/>
      <c r="AS27" s="608"/>
      <c r="AT27" s="608"/>
      <c r="AU27" s="608"/>
      <c r="AV27" s="608"/>
      <c r="AW27" s="608"/>
      <c r="AX27" s="608"/>
      <c r="AY27" s="608"/>
      <c r="AZ27" s="608"/>
      <c r="BA27" s="608"/>
      <c r="BB27" s="608"/>
      <c r="BC27" s="608"/>
      <c r="BD27" s="608"/>
      <c r="BE27" s="608"/>
      <c r="BF27" s="609"/>
      <c r="BG27" s="610">
        <v>1956842</v>
      </c>
      <c r="BH27" s="611"/>
      <c r="BI27" s="611"/>
      <c r="BJ27" s="611"/>
      <c r="BK27" s="611"/>
      <c r="BL27" s="611"/>
      <c r="BM27" s="611"/>
      <c r="BN27" s="612"/>
      <c r="BO27" s="636">
        <v>100</v>
      </c>
      <c r="BP27" s="636"/>
      <c r="BQ27" s="636"/>
      <c r="BR27" s="636"/>
      <c r="BS27" s="637">
        <v>19141</v>
      </c>
      <c r="BT27" s="637"/>
      <c r="BU27" s="637"/>
      <c r="BV27" s="637"/>
      <c r="BW27" s="637"/>
      <c r="BX27" s="637"/>
      <c r="BY27" s="637"/>
      <c r="BZ27" s="637"/>
      <c r="CA27" s="637"/>
      <c r="CB27" s="682"/>
      <c r="CD27" s="607" t="s">
        <v>304</v>
      </c>
      <c r="CE27" s="608"/>
      <c r="CF27" s="608"/>
      <c r="CG27" s="608"/>
      <c r="CH27" s="608"/>
      <c r="CI27" s="608"/>
      <c r="CJ27" s="608"/>
      <c r="CK27" s="608"/>
      <c r="CL27" s="608"/>
      <c r="CM27" s="608"/>
      <c r="CN27" s="608"/>
      <c r="CO27" s="608"/>
      <c r="CP27" s="608"/>
      <c r="CQ27" s="609"/>
      <c r="CR27" s="610">
        <v>2988233</v>
      </c>
      <c r="CS27" s="620"/>
      <c r="CT27" s="620"/>
      <c r="CU27" s="620"/>
      <c r="CV27" s="620"/>
      <c r="CW27" s="620"/>
      <c r="CX27" s="620"/>
      <c r="CY27" s="621"/>
      <c r="CZ27" s="613">
        <v>20</v>
      </c>
      <c r="DA27" s="622"/>
      <c r="DB27" s="622"/>
      <c r="DC27" s="623"/>
      <c r="DD27" s="616">
        <v>586513</v>
      </c>
      <c r="DE27" s="620"/>
      <c r="DF27" s="620"/>
      <c r="DG27" s="620"/>
      <c r="DH27" s="620"/>
      <c r="DI27" s="620"/>
      <c r="DJ27" s="620"/>
      <c r="DK27" s="621"/>
      <c r="DL27" s="616">
        <v>586463</v>
      </c>
      <c r="DM27" s="620"/>
      <c r="DN27" s="620"/>
      <c r="DO27" s="620"/>
      <c r="DP27" s="620"/>
      <c r="DQ27" s="620"/>
      <c r="DR27" s="620"/>
      <c r="DS27" s="620"/>
      <c r="DT27" s="620"/>
      <c r="DU27" s="620"/>
      <c r="DV27" s="621"/>
      <c r="DW27" s="613">
        <v>8.3000000000000007</v>
      </c>
      <c r="DX27" s="622"/>
      <c r="DY27" s="622"/>
      <c r="DZ27" s="622"/>
      <c r="EA27" s="622"/>
      <c r="EB27" s="622"/>
      <c r="EC27" s="644"/>
    </row>
    <row r="28" spans="2:133" ht="11.25" customHeight="1" x14ac:dyDescent="0.15">
      <c r="B28" s="607" t="s">
        <v>305</v>
      </c>
      <c r="C28" s="608"/>
      <c r="D28" s="608"/>
      <c r="E28" s="608"/>
      <c r="F28" s="608"/>
      <c r="G28" s="608"/>
      <c r="H28" s="608"/>
      <c r="I28" s="608"/>
      <c r="J28" s="608"/>
      <c r="K28" s="608"/>
      <c r="L28" s="608"/>
      <c r="M28" s="608"/>
      <c r="N28" s="608"/>
      <c r="O28" s="608"/>
      <c r="P28" s="608"/>
      <c r="Q28" s="609"/>
      <c r="R28" s="610">
        <v>3085</v>
      </c>
      <c r="S28" s="611"/>
      <c r="T28" s="611"/>
      <c r="U28" s="611"/>
      <c r="V28" s="611"/>
      <c r="W28" s="611"/>
      <c r="X28" s="611"/>
      <c r="Y28" s="612"/>
      <c r="Z28" s="636">
        <v>0</v>
      </c>
      <c r="AA28" s="636"/>
      <c r="AB28" s="636"/>
      <c r="AC28" s="636"/>
      <c r="AD28" s="637">
        <v>3085</v>
      </c>
      <c r="AE28" s="637"/>
      <c r="AF28" s="637"/>
      <c r="AG28" s="637"/>
      <c r="AH28" s="637"/>
      <c r="AI28" s="637"/>
      <c r="AJ28" s="637"/>
      <c r="AK28" s="637"/>
      <c r="AL28" s="613">
        <v>0</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9"/>
      <c r="CD28" s="607" t="s">
        <v>306</v>
      </c>
      <c r="CE28" s="608"/>
      <c r="CF28" s="608"/>
      <c r="CG28" s="608"/>
      <c r="CH28" s="608"/>
      <c r="CI28" s="608"/>
      <c r="CJ28" s="608"/>
      <c r="CK28" s="608"/>
      <c r="CL28" s="608"/>
      <c r="CM28" s="608"/>
      <c r="CN28" s="608"/>
      <c r="CO28" s="608"/>
      <c r="CP28" s="608"/>
      <c r="CQ28" s="609"/>
      <c r="CR28" s="610">
        <v>819755</v>
      </c>
      <c r="CS28" s="611"/>
      <c r="CT28" s="611"/>
      <c r="CU28" s="611"/>
      <c r="CV28" s="611"/>
      <c r="CW28" s="611"/>
      <c r="CX28" s="611"/>
      <c r="CY28" s="612"/>
      <c r="CZ28" s="613">
        <v>5.5</v>
      </c>
      <c r="DA28" s="622"/>
      <c r="DB28" s="622"/>
      <c r="DC28" s="623"/>
      <c r="DD28" s="616">
        <v>818663</v>
      </c>
      <c r="DE28" s="611"/>
      <c r="DF28" s="611"/>
      <c r="DG28" s="611"/>
      <c r="DH28" s="611"/>
      <c r="DI28" s="611"/>
      <c r="DJ28" s="611"/>
      <c r="DK28" s="612"/>
      <c r="DL28" s="616">
        <v>818663</v>
      </c>
      <c r="DM28" s="611"/>
      <c r="DN28" s="611"/>
      <c r="DO28" s="611"/>
      <c r="DP28" s="611"/>
      <c r="DQ28" s="611"/>
      <c r="DR28" s="611"/>
      <c r="DS28" s="611"/>
      <c r="DT28" s="611"/>
      <c r="DU28" s="611"/>
      <c r="DV28" s="612"/>
      <c r="DW28" s="613">
        <v>11.6</v>
      </c>
      <c r="DX28" s="622"/>
      <c r="DY28" s="622"/>
      <c r="DZ28" s="622"/>
      <c r="EA28" s="622"/>
      <c r="EB28" s="622"/>
      <c r="EC28" s="644"/>
    </row>
    <row r="29" spans="2:133" ht="11.25" customHeight="1" x14ac:dyDescent="0.15">
      <c r="B29" s="607" t="s">
        <v>307</v>
      </c>
      <c r="C29" s="608"/>
      <c r="D29" s="608"/>
      <c r="E29" s="608"/>
      <c r="F29" s="608"/>
      <c r="G29" s="608"/>
      <c r="H29" s="608"/>
      <c r="I29" s="608"/>
      <c r="J29" s="608"/>
      <c r="K29" s="608"/>
      <c r="L29" s="608"/>
      <c r="M29" s="608"/>
      <c r="N29" s="608"/>
      <c r="O29" s="608"/>
      <c r="P29" s="608"/>
      <c r="Q29" s="609"/>
      <c r="R29" s="610">
        <v>81667</v>
      </c>
      <c r="S29" s="611"/>
      <c r="T29" s="611"/>
      <c r="U29" s="611"/>
      <c r="V29" s="611"/>
      <c r="W29" s="611"/>
      <c r="X29" s="611"/>
      <c r="Y29" s="612"/>
      <c r="Z29" s="636">
        <v>0.5</v>
      </c>
      <c r="AA29" s="636"/>
      <c r="AB29" s="636"/>
      <c r="AC29" s="636"/>
      <c r="AD29" s="637" t="s">
        <v>128</v>
      </c>
      <c r="AE29" s="637"/>
      <c r="AF29" s="637"/>
      <c r="AG29" s="637"/>
      <c r="AH29" s="637"/>
      <c r="AI29" s="637"/>
      <c r="AJ29" s="637"/>
      <c r="AK29" s="637"/>
      <c r="AL29" s="613" t="s">
        <v>128</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2"/>
      <c r="CD29" s="630" t="s">
        <v>308</v>
      </c>
      <c r="CE29" s="631"/>
      <c r="CF29" s="607" t="s">
        <v>69</v>
      </c>
      <c r="CG29" s="608"/>
      <c r="CH29" s="608"/>
      <c r="CI29" s="608"/>
      <c r="CJ29" s="608"/>
      <c r="CK29" s="608"/>
      <c r="CL29" s="608"/>
      <c r="CM29" s="608"/>
      <c r="CN29" s="608"/>
      <c r="CO29" s="608"/>
      <c r="CP29" s="608"/>
      <c r="CQ29" s="609"/>
      <c r="CR29" s="610">
        <v>819755</v>
      </c>
      <c r="CS29" s="620"/>
      <c r="CT29" s="620"/>
      <c r="CU29" s="620"/>
      <c r="CV29" s="620"/>
      <c r="CW29" s="620"/>
      <c r="CX29" s="620"/>
      <c r="CY29" s="621"/>
      <c r="CZ29" s="613">
        <v>5.5</v>
      </c>
      <c r="DA29" s="622"/>
      <c r="DB29" s="622"/>
      <c r="DC29" s="623"/>
      <c r="DD29" s="616">
        <v>818663</v>
      </c>
      <c r="DE29" s="620"/>
      <c r="DF29" s="620"/>
      <c r="DG29" s="620"/>
      <c r="DH29" s="620"/>
      <c r="DI29" s="620"/>
      <c r="DJ29" s="620"/>
      <c r="DK29" s="621"/>
      <c r="DL29" s="616">
        <v>818663</v>
      </c>
      <c r="DM29" s="620"/>
      <c r="DN29" s="620"/>
      <c r="DO29" s="620"/>
      <c r="DP29" s="620"/>
      <c r="DQ29" s="620"/>
      <c r="DR29" s="620"/>
      <c r="DS29" s="620"/>
      <c r="DT29" s="620"/>
      <c r="DU29" s="620"/>
      <c r="DV29" s="621"/>
      <c r="DW29" s="613">
        <v>11.6</v>
      </c>
      <c r="DX29" s="622"/>
      <c r="DY29" s="622"/>
      <c r="DZ29" s="622"/>
      <c r="EA29" s="622"/>
      <c r="EB29" s="622"/>
      <c r="EC29" s="644"/>
    </row>
    <row r="30" spans="2:133" ht="11.25" customHeight="1" x14ac:dyDescent="0.15">
      <c r="B30" s="607" t="s">
        <v>309</v>
      </c>
      <c r="C30" s="608"/>
      <c r="D30" s="608"/>
      <c r="E30" s="608"/>
      <c r="F30" s="608"/>
      <c r="G30" s="608"/>
      <c r="H30" s="608"/>
      <c r="I30" s="608"/>
      <c r="J30" s="608"/>
      <c r="K30" s="608"/>
      <c r="L30" s="608"/>
      <c r="M30" s="608"/>
      <c r="N30" s="608"/>
      <c r="O30" s="608"/>
      <c r="P30" s="608"/>
      <c r="Q30" s="609"/>
      <c r="R30" s="610">
        <v>86194</v>
      </c>
      <c r="S30" s="611"/>
      <c r="T30" s="611"/>
      <c r="U30" s="611"/>
      <c r="V30" s="611"/>
      <c r="W30" s="611"/>
      <c r="X30" s="611"/>
      <c r="Y30" s="612"/>
      <c r="Z30" s="636">
        <v>0.5</v>
      </c>
      <c r="AA30" s="636"/>
      <c r="AB30" s="636"/>
      <c r="AC30" s="636"/>
      <c r="AD30" s="637">
        <v>6512</v>
      </c>
      <c r="AE30" s="637"/>
      <c r="AF30" s="637"/>
      <c r="AG30" s="637"/>
      <c r="AH30" s="637"/>
      <c r="AI30" s="637"/>
      <c r="AJ30" s="637"/>
      <c r="AK30" s="637"/>
      <c r="AL30" s="613">
        <v>0.1</v>
      </c>
      <c r="AM30" s="614"/>
      <c r="AN30" s="614"/>
      <c r="AO30" s="638"/>
      <c r="AP30" s="663" t="s">
        <v>227</v>
      </c>
      <c r="AQ30" s="664"/>
      <c r="AR30" s="664"/>
      <c r="AS30" s="664"/>
      <c r="AT30" s="664"/>
      <c r="AU30" s="664"/>
      <c r="AV30" s="664"/>
      <c r="AW30" s="664"/>
      <c r="AX30" s="664"/>
      <c r="AY30" s="664"/>
      <c r="AZ30" s="664"/>
      <c r="BA30" s="664"/>
      <c r="BB30" s="664"/>
      <c r="BC30" s="664"/>
      <c r="BD30" s="664"/>
      <c r="BE30" s="664"/>
      <c r="BF30" s="665"/>
      <c r="BG30" s="663" t="s">
        <v>310</v>
      </c>
      <c r="BH30" s="680"/>
      <c r="BI30" s="680"/>
      <c r="BJ30" s="680"/>
      <c r="BK30" s="680"/>
      <c r="BL30" s="680"/>
      <c r="BM30" s="680"/>
      <c r="BN30" s="680"/>
      <c r="BO30" s="680"/>
      <c r="BP30" s="680"/>
      <c r="BQ30" s="681"/>
      <c r="BR30" s="663" t="s">
        <v>311</v>
      </c>
      <c r="BS30" s="680"/>
      <c r="BT30" s="680"/>
      <c r="BU30" s="680"/>
      <c r="BV30" s="680"/>
      <c r="BW30" s="680"/>
      <c r="BX30" s="680"/>
      <c r="BY30" s="680"/>
      <c r="BZ30" s="680"/>
      <c r="CA30" s="680"/>
      <c r="CB30" s="681"/>
      <c r="CD30" s="632"/>
      <c r="CE30" s="633"/>
      <c r="CF30" s="607" t="s">
        <v>312</v>
      </c>
      <c r="CG30" s="608"/>
      <c r="CH30" s="608"/>
      <c r="CI30" s="608"/>
      <c r="CJ30" s="608"/>
      <c r="CK30" s="608"/>
      <c r="CL30" s="608"/>
      <c r="CM30" s="608"/>
      <c r="CN30" s="608"/>
      <c r="CO30" s="608"/>
      <c r="CP30" s="608"/>
      <c r="CQ30" s="609"/>
      <c r="CR30" s="610">
        <v>798217</v>
      </c>
      <c r="CS30" s="611"/>
      <c r="CT30" s="611"/>
      <c r="CU30" s="611"/>
      <c r="CV30" s="611"/>
      <c r="CW30" s="611"/>
      <c r="CX30" s="611"/>
      <c r="CY30" s="612"/>
      <c r="CZ30" s="613">
        <v>5.3</v>
      </c>
      <c r="DA30" s="622"/>
      <c r="DB30" s="622"/>
      <c r="DC30" s="623"/>
      <c r="DD30" s="616">
        <v>797125</v>
      </c>
      <c r="DE30" s="611"/>
      <c r="DF30" s="611"/>
      <c r="DG30" s="611"/>
      <c r="DH30" s="611"/>
      <c r="DI30" s="611"/>
      <c r="DJ30" s="611"/>
      <c r="DK30" s="612"/>
      <c r="DL30" s="616">
        <v>797125</v>
      </c>
      <c r="DM30" s="611"/>
      <c r="DN30" s="611"/>
      <c r="DO30" s="611"/>
      <c r="DP30" s="611"/>
      <c r="DQ30" s="611"/>
      <c r="DR30" s="611"/>
      <c r="DS30" s="611"/>
      <c r="DT30" s="611"/>
      <c r="DU30" s="611"/>
      <c r="DV30" s="612"/>
      <c r="DW30" s="613">
        <v>11.3</v>
      </c>
      <c r="DX30" s="622"/>
      <c r="DY30" s="622"/>
      <c r="DZ30" s="622"/>
      <c r="EA30" s="622"/>
      <c r="EB30" s="622"/>
      <c r="EC30" s="644"/>
    </row>
    <row r="31" spans="2:133" ht="11.25" customHeight="1" x14ac:dyDescent="0.15">
      <c r="B31" s="607" t="s">
        <v>313</v>
      </c>
      <c r="C31" s="608"/>
      <c r="D31" s="608"/>
      <c r="E31" s="608"/>
      <c r="F31" s="608"/>
      <c r="G31" s="608"/>
      <c r="H31" s="608"/>
      <c r="I31" s="608"/>
      <c r="J31" s="608"/>
      <c r="K31" s="608"/>
      <c r="L31" s="608"/>
      <c r="M31" s="608"/>
      <c r="N31" s="608"/>
      <c r="O31" s="608"/>
      <c r="P31" s="608"/>
      <c r="Q31" s="609"/>
      <c r="R31" s="610">
        <v>34181</v>
      </c>
      <c r="S31" s="611"/>
      <c r="T31" s="611"/>
      <c r="U31" s="611"/>
      <c r="V31" s="611"/>
      <c r="W31" s="611"/>
      <c r="X31" s="611"/>
      <c r="Y31" s="612"/>
      <c r="Z31" s="636">
        <v>0.2</v>
      </c>
      <c r="AA31" s="636"/>
      <c r="AB31" s="636"/>
      <c r="AC31" s="636"/>
      <c r="AD31" s="637">
        <v>1</v>
      </c>
      <c r="AE31" s="637"/>
      <c r="AF31" s="637"/>
      <c r="AG31" s="637"/>
      <c r="AH31" s="637"/>
      <c r="AI31" s="637"/>
      <c r="AJ31" s="637"/>
      <c r="AK31" s="637"/>
      <c r="AL31" s="613">
        <v>0</v>
      </c>
      <c r="AM31" s="614"/>
      <c r="AN31" s="614"/>
      <c r="AO31" s="638"/>
      <c r="AP31" s="675" t="s">
        <v>314</v>
      </c>
      <c r="AQ31" s="676"/>
      <c r="AR31" s="676"/>
      <c r="AS31" s="676"/>
      <c r="AT31" s="677" t="s">
        <v>315</v>
      </c>
      <c r="AU31" s="209"/>
      <c r="AV31" s="209"/>
      <c r="AW31" s="209"/>
      <c r="AX31" s="660" t="s">
        <v>191</v>
      </c>
      <c r="AY31" s="661"/>
      <c r="AZ31" s="661"/>
      <c r="BA31" s="661"/>
      <c r="BB31" s="661"/>
      <c r="BC31" s="661"/>
      <c r="BD31" s="661"/>
      <c r="BE31" s="661"/>
      <c r="BF31" s="662"/>
      <c r="BG31" s="671">
        <v>99</v>
      </c>
      <c r="BH31" s="672"/>
      <c r="BI31" s="672"/>
      <c r="BJ31" s="672"/>
      <c r="BK31" s="672"/>
      <c r="BL31" s="672"/>
      <c r="BM31" s="673">
        <v>96.8</v>
      </c>
      <c r="BN31" s="672"/>
      <c r="BO31" s="672"/>
      <c r="BP31" s="672"/>
      <c r="BQ31" s="674"/>
      <c r="BR31" s="671">
        <v>98.4</v>
      </c>
      <c r="BS31" s="672"/>
      <c r="BT31" s="672"/>
      <c r="BU31" s="672"/>
      <c r="BV31" s="672"/>
      <c r="BW31" s="672"/>
      <c r="BX31" s="673">
        <v>96.1</v>
      </c>
      <c r="BY31" s="672"/>
      <c r="BZ31" s="672"/>
      <c r="CA31" s="672"/>
      <c r="CB31" s="674"/>
      <c r="CD31" s="632"/>
      <c r="CE31" s="633"/>
      <c r="CF31" s="607" t="s">
        <v>316</v>
      </c>
      <c r="CG31" s="608"/>
      <c r="CH31" s="608"/>
      <c r="CI31" s="608"/>
      <c r="CJ31" s="608"/>
      <c r="CK31" s="608"/>
      <c r="CL31" s="608"/>
      <c r="CM31" s="608"/>
      <c r="CN31" s="608"/>
      <c r="CO31" s="608"/>
      <c r="CP31" s="608"/>
      <c r="CQ31" s="609"/>
      <c r="CR31" s="610">
        <v>21538</v>
      </c>
      <c r="CS31" s="620"/>
      <c r="CT31" s="620"/>
      <c r="CU31" s="620"/>
      <c r="CV31" s="620"/>
      <c r="CW31" s="620"/>
      <c r="CX31" s="620"/>
      <c r="CY31" s="621"/>
      <c r="CZ31" s="613">
        <v>0.1</v>
      </c>
      <c r="DA31" s="622"/>
      <c r="DB31" s="622"/>
      <c r="DC31" s="623"/>
      <c r="DD31" s="616">
        <v>21538</v>
      </c>
      <c r="DE31" s="620"/>
      <c r="DF31" s="620"/>
      <c r="DG31" s="620"/>
      <c r="DH31" s="620"/>
      <c r="DI31" s="620"/>
      <c r="DJ31" s="620"/>
      <c r="DK31" s="621"/>
      <c r="DL31" s="616">
        <v>21538</v>
      </c>
      <c r="DM31" s="620"/>
      <c r="DN31" s="620"/>
      <c r="DO31" s="620"/>
      <c r="DP31" s="620"/>
      <c r="DQ31" s="620"/>
      <c r="DR31" s="620"/>
      <c r="DS31" s="620"/>
      <c r="DT31" s="620"/>
      <c r="DU31" s="620"/>
      <c r="DV31" s="621"/>
      <c r="DW31" s="613">
        <v>0.3</v>
      </c>
      <c r="DX31" s="622"/>
      <c r="DY31" s="622"/>
      <c r="DZ31" s="622"/>
      <c r="EA31" s="622"/>
      <c r="EB31" s="622"/>
      <c r="EC31" s="644"/>
    </row>
    <row r="32" spans="2:133" ht="11.25" customHeight="1" x14ac:dyDescent="0.15">
      <c r="B32" s="607" t="s">
        <v>317</v>
      </c>
      <c r="C32" s="608"/>
      <c r="D32" s="608"/>
      <c r="E32" s="608"/>
      <c r="F32" s="608"/>
      <c r="G32" s="608"/>
      <c r="H32" s="608"/>
      <c r="I32" s="608"/>
      <c r="J32" s="608"/>
      <c r="K32" s="608"/>
      <c r="L32" s="608"/>
      <c r="M32" s="608"/>
      <c r="N32" s="608"/>
      <c r="O32" s="608"/>
      <c r="P32" s="608"/>
      <c r="Q32" s="609"/>
      <c r="R32" s="610">
        <v>3017649</v>
      </c>
      <c r="S32" s="611"/>
      <c r="T32" s="611"/>
      <c r="U32" s="611"/>
      <c r="V32" s="611"/>
      <c r="W32" s="611"/>
      <c r="X32" s="611"/>
      <c r="Y32" s="612"/>
      <c r="Z32" s="636">
        <v>19</v>
      </c>
      <c r="AA32" s="636"/>
      <c r="AB32" s="636"/>
      <c r="AC32" s="636"/>
      <c r="AD32" s="637" t="s">
        <v>128</v>
      </c>
      <c r="AE32" s="637"/>
      <c r="AF32" s="637"/>
      <c r="AG32" s="637"/>
      <c r="AH32" s="637"/>
      <c r="AI32" s="637"/>
      <c r="AJ32" s="637"/>
      <c r="AK32" s="637"/>
      <c r="AL32" s="613" t="s">
        <v>128</v>
      </c>
      <c r="AM32" s="614"/>
      <c r="AN32" s="614"/>
      <c r="AO32" s="638"/>
      <c r="AP32" s="650"/>
      <c r="AQ32" s="651"/>
      <c r="AR32" s="651"/>
      <c r="AS32" s="651"/>
      <c r="AT32" s="678"/>
      <c r="AU32" s="205" t="s">
        <v>318</v>
      </c>
      <c r="AX32" s="607" t="s">
        <v>319</v>
      </c>
      <c r="AY32" s="608"/>
      <c r="AZ32" s="608"/>
      <c r="BA32" s="608"/>
      <c r="BB32" s="608"/>
      <c r="BC32" s="608"/>
      <c r="BD32" s="608"/>
      <c r="BE32" s="608"/>
      <c r="BF32" s="609"/>
      <c r="BG32" s="670">
        <v>99.3</v>
      </c>
      <c r="BH32" s="620"/>
      <c r="BI32" s="620"/>
      <c r="BJ32" s="620"/>
      <c r="BK32" s="620"/>
      <c r="BL32" s="620"/>
      <c r="BM32" s="614">
        <v>97.2</v>
      </c>
      <c r="BN32" s="620"/>
      <c r="BO32" s="620"/>
      <c r="BP32" s="620"/>
      <c r="BQ32" s="648"/>
      <c r="BR32" s="670">
        <v>98.8</v>
      </c>
      <c r="BS32" s="620"/>
      <c r="BT32" s="620"/>
      <c r="BU32" s="620"/>
      <c r="BV32" s="620"/>
      <c r="BW32" s="620"/>
      <c r="BX32" s="614">
        <v>96.9</v>
      </c>
      <c r="BY32" s="620"/>
      <c r="BZ32" s="620"/>
      <c r="CA32" s="620"/>
      <c r="CB32" s="648"/>
      <c r="CD32" s="634"/>
      <c r="CE32" s="635"/>
      <c r="CF32" s="607" t="s">
        <v>320</v>
      </c>
      <c r="CG32" s="608"/>
      <c r="CH32" s="608"/>
      <c r="CI32" s="608"/>
      <c r="CJ32" s="608"/>
      <c r="CK32" s="608"/>
      <c r="CL32" s="608"/>
      <c r="CM32" s="608"/>
      <c r="CN32" s="608"/>
      <c r="CO32" s="608"/>
      <c r="CP32" s="608"/>
      <c r="CQ32" s="609"/>
      <c r="CR32" s="610" t="s">
        <v>128</v>
      </c>
      <c r="CS32" s="611"/>
      <c r="CT32" s="611"/>
      <c r="CU32" s="611"/>
      <c r="CV32" s="611"/>
      <c r="CW32" s="611"/>
      <c r="CX32" s="611"/>
      <c r="CY32" s="612"/>
      <c r="CZ32" s="613" t="s">
        <v>128</v>
      </c>
      <c r="DA32" s="622"/>
      <c r="DB32" s="622"/>
      <c r="DC32" s="623"/>
      <c r="DD32" s="616" t="s">
        <v>128</v>
      </c>
      <c r="DE32" s="611"/>
      <c r="DF32" s="611"/>
      <c r="DG32" s="611"/>
      <c r="DH32" s="611"/>
      <c r="DI32" s="611"/>
      <c r="DJ32" s="611"/>
      <c r="DK32" s="612"/>
      <c r="DL32" s="616" t="s">
        <v>128</v>
      </c>
      <c r="DM32" s="611"/>
      <c r="DN32" s="611"/>
      <c r="DO32" s="611"/>
      <c r="DP32" s="611"/>
      <c r="DQ32" s="611"/>
      <c r="DR32" s="611"/>
      <c r="DS32" s="611"/>
      <c r="DT32" s="611"/>
      <c r="DU32" s="611"/>
      <c r="DV32" s="612"/>
      <c r="DW32" s="613" t="s">
        <v>128</v>
      </c>
      <c r="DX32" s="622"/>
      <c r="DY32" s="622"/>
      <c r="DZ32" s="622"/>
      <c r="EA32" s="622"/>
      <c r="EB32" s="622"/>
      <c r="EC32" s="644"/>
    </row>
    <row r="33" spans="2:133" ht="11.25" customHeight="1" x14ac:dyDescent="0.15">
      <c r="B33" s="667" t="s">
        <v>321</v>
      </c>
      <c r="C33" s="668"/>
      <c r="D33" s="668"/>
      <c r="E33" s="668"/>
      <c r="F33" s="668"/>
      <c r="G33" s="668"/>
      <c r="H33" s="668"/>
      <c r="I33" s="668"/>
      <c r="J33" s="668"/>
      <c r="K33" s="668"/>
      <c r="L33" s="668"/>
      <c r="M33" s="668"/>
      <c r="N33" s="668"/>
      <c r="O33" s="668"/>
      <c r="P33" s="668"/>
      <c r="Q33" s="669"/>
      <c r="R33" s="610">
        <v>7703</v>
      </c>
      <c r="S33" s="611"/>
      <c r="T33" s="611"/>
      <c r="U33" s="611"/>
      <c r="V33" s="611"/>
      <c r="W33" s="611"/>
      <c r="X33" s="611"/>
      <c r="Y33" s="612"/>
      <c r="Z33" s="636">
        <v>0</v>
      </c>
      <c r="AA33" s="636"/>
      <c r="AB33" s="636"/>
      <c r="AC33" s="636"/>
      <c r="AD33" s="637">
        <v>7703</v>
      </c>
      <c r="AE33" s="637"/>
      <c r="AF33" s="637"/>
      <c r="AG33" s="637"/>
      <c r="AH33" s="637"/>
      <c r="AI33" s="637"/>
      <c r="AJ33" s="637"/>
      <c r="AK33" s="637"/>
      <c r="AL33" s="613">
        <v>0.1</v>
      </c>
      <c r="AM33" s="614"/>
      <c r="AN33" s="614"/>
      <c r="AO33" s="638"/>
      <c r="AP33" s="652"/>
      <c r="AQ33" s="653"/>
      <c r="AR33" s="653"/>
      <c r="AS33" s="653"/>
      <c r="AT33" s="679"/>
      <c r="AU33" s="210"/>
      <c r="AV33" s="210"/>
      <c r="AW33" s="210"/>
      <c r="AX33" s="587" t="s">
        <v>322</v>
      </c>
      <c r="AY33" s="588"/>
      <c r="AZ33" s="588"/>
      <c r="BA33" s="588"/>
      <c r="BB33" s="588"/>
      <c r="BC33" s="588"/>
      <c r="BD33" s="588"/>
      <c r="BE33" s="588"/>
      <c r="BF33" s="589"/>
      <c r="BG33" s="666">
        <v>98.7</v>
      </c>
      <c r="BH33" s="591"/>
      <c r="BI33" s="591"/>
      <c r="BJ33" s="591"/>
      <c r="BK33" s="591"/>
      <c r="BL33" s="591"/>
      <c r="BM33" s="628">
        <v>96.1</v>
      </c>
      <c r="BN33" s="591"/>
      <c r="BO33" s="591"/>
      <c r="BP33" s="591"/>
      <c r="BQ33" s="639"/>
      <c r="BR33" s="666">
        <v>97.8</v>
      </c>
      <c r="BS33" s="591"/>
      <c r="BT33" s="591"/>
      <c r="BU33" s="591"/>
      <c r="BV33" s="591"/>
      <c r="BW33" s="591"/>
      <c r="BX33" s="628">
        <v>95.1</v>
      </c>
      <c r="BY33" s="591"/>
      <c r="BZ33" s="591"/>
      <c r="CA33" s="591"/>
      <c r="CB33" s="639"/>
      <c r="CD33" s="607" t="s">
        <v>323</v>
      </c>
      <c r="CE33" s="608"/>
      <c r="CF33" s="608"/>
      <c r="CG33" s="608"/>
      <c r="CH33" s="608"/>
      <c r="CI33" s="608"/>
      <c r="CJ33" s="608"/>
      <c r="CK33" s="608"/>
      <c r="CL33" s="608"/>
      <c r="CM33" s="608"/>
      <c r="CN33" s="608"/>
      <c r="CO33" s="608"/>
      <c r="CP33" s="608"/>
      <c r="CQ33" s="609"/>
      <c r="CR33" s="610">
        <v>6835116</v>
      </c>
      <c r="CS33" s="620"/>
      <c r="CT33" s="620"/>
      <c r="CU33" s="620"/>
      <c r="CV33" s="620"/>
      <c r="CW33" s="620"/>
      <c r="CX33" s="620"/>
      <c r="CY33" s="621"/>
      <c r="CZ33" s="613">
        <v>45.7</v>
      </c>
      <c r="DA33" s="622"/>
      <c r="DB33" s="622"/>
      <c r="DC33" s="623"/>
      <c r="DD33" s="616">
        <v>5025787</v>
      </c>
      <c r="DE33" s="620"/>
      <c r="DF33" s="620"/>
      <c r="DG33" s="620"/>
      <c r="DH33" s="620"/>
      <c r="DI33" s="620"/>
      <c r="DJ33" s="620"/>
      <c r="DK33" s="621"/>
      <c r="DL33" s="616">
        <v>2880807</v>
      </c>
      <c r="DM33" s="620"/>
      <c r="DN33" s="620"/>
      <c r="DO33" s="620"/>
      <c r="DP33" s="620"/>
      <c r="DQ33" s="620"/>
      <c r="DR33" s="620"/>
      <c r="DS33" s="620"/>
      <c r="DT33" s="620"/>
      <c r="DU33" s="620"/>
      <c r="DV33" s="621"/>
      <c r="DW33" s="613">
        <v>40.700000000000003</v>
      </c>
      <c r="DX33" s="622"/>
      <c r="DY33" s="622"/>
      <c r="DZ33" s="622"/>
      <c r="EA33" s="622"/>
      <c r="EB33" s="622"/>
      <c r="EC33" s="644"/>
    </row>
    <row r="34" spans="2:133" ht="11.25" customHeight="1" x14ac:dyDescent="0.15">
      <c r="B34" s="607" t="s">
        <v>324</v>
      </c>
      <c r="C34" s="608"/>
      <c r="D34" s="608"/>
      <c r="E34" s="608"/>
      <c r="F34" s="608"/>
      <c r="G34" s="608"/>
      <c r="H34" s="608"/>
      <c r="I34" s="608"/>
      <c r="J34" s="608"/>
      <c r="K34" s="608"/>
      <c r="L34" s="608"/>
      <c r="M34" s="608"/>
      <c r="N34" s="608"/>
      <c r="O34" s="608"/>
      <c r="P34" s="608"/>
      <c r="Q34" s="609"/>
      <c r="R34" s="610">
        <v>1514100</v>
      </c>
      <c r="S34" s="611"/>
      <c r="T34" s="611"/>
      <c r="U34" s="611"/>
      <c r="V34" s="611"/>
      <c r="W34" s="611"/>
      <c r="X34" s="611"/>
      <c r="Y34" s="612"/>
      <c r="Z34" s="636">
        <v>9.6</v>
      </c>
      <c r="AA34" s="636"/>
      <c r="AB34" s="636"/>
      <c r="AC34" s="636"/>
      <c r="AD34" s="637" t="s">
        <v>128</v>
      </c>
      <c r="AE34" s="637"/>
      <c r="AF34" s="637"/>
      <c r="AG34" s="637"/>
      <c r="AH34" s="637"/>
      <c r="AI34" s="637"/>
      <c r="AJ34" s="637"/>
      <c r="AK34" s="637"/>
      <c r="AL34" s="613" t="s">
        <v>128</v>
      </c>
      <c r="AM34" s="614"/>
      <c r="AN34" s="614"/>
      <c r="AO34" s="638"/>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7" t="s">
        <v>325</v>
      </c>
      <c r="CE34" s="608"/>
      <c r="CF34" s="608"/>
      <c r="CG34" s="608"/>
      <c r="CH34" s="608"/>
      <c r="CI34" s="608"/>
      <c r="CJ34" s="608"/>
      <c r="CK34" s="608"/>
      <c r="CL34" s="608"/>
      <c r="CM34" s="608"/>
      <c r="CN34" s="608"/>
      <c r="CO34" s="608"/>
      <c r="CP34" s="608"/>
      <c r="CQ34" s="609"/>
      <c r="CR34" s="610">
        <v>2066372</v>
      </c>
      <c r="CS34" s="611"/>
      <c r="CT34" s="611"/>
      <c r="CU34" s="611"/>
      <c r="CV34" s="611"/>
      <c r="CW34" s="611"/>
      <c r="CX34" s="611"/>
      <c r="CY34" s="612"/>
      <c r="CZ34" s="613">
        <v>13.8</v>
      </c>
      <c r="DA34" s="622"/>
      <c r="DB34" s="622"/>
      <c r="DC34" s="623"/>
      <c r="DD34" s="616">
        <v>1260914</v>
      </c>
      <c r="DE34" s="611"/>
      <c r="DF34" s="611"/>
      <c r="DG34" s="611"/>
      <c r="DH34" s="611"/>
      <c r="DI34" s="611"/>
      <c r="DJ34" s="611"/>
      <c r="DK34" s="612"/>
      <c r="DL34" s="616">
        <v>783761</v>
      </c>
      <c r="DM34" s="611"/>
      <c r="DN34" s="611"/>
      <c r="DO34" s="611"/>
      <c r="DP34" s="611"/>
      <c r="DQ34" s="611"/>
      <c r="DR34" s="611"/>
      <c r="DS34" s="611"/>
      <c r="DT34" s="611"/>
      <c r="DU34" s="611"/>
      <c r="DV34" s="612"/>
      <c r="DW34" s="613">
        <v>11.1</v>
      </c>
      <c r="DX34" s="622"/>
      <c r="DY34" s="622"/>
      <c r="DZ34" s="622"/>
      <c r="EA34" s="622"/>
      <c r="EB34" s="622"/>
      <c r="EC34" s="644"/>
    </row>
    <row r="35" spans="2:133" ht="11.25" customHeight="1" x14ac:dyDescent="0.15">
      <c r="B35" s="607" t="s">
        <v>326</v>
      </c>
      <c r="C35" s="608"/>
      <c r="D35" s="608"/>
      <c r="E35" s="608"/>
      <c r="F35" s="608"/>
      <c r="G35" s="608"/>
      <c r="H35" s="608"/>
      <c r="I35" s="608"/>
      <c r="J35" s="608"/>
      <c r="K35" s="608"/>
      <c r="L35" s="608"/>
      <c r="M35" s="608"/>
      <c r="N35" s="608"/>
      <c r="O35" s="608"/>
      <c r="P35" s="608"/>
      <c r="Q35" s="609"/>
      <c r="R35" s="610">
        <v>109122</v>
      </c>
      <c r="S35" s="611"/>
      <c r="T35" s="611"/>
      <c r="U35" s="611"/>
      <c r="V35" s="611"/>
      <c r="W35" s="611"/>
      <c r="X35" s="611"/>
      <c r="Y35" s="612"/>
      <c r="Z35" s="636">
        <v>0.7</v>
      </c>
      <c r="AA35" s="636"/>
      <c r="AB35" s="636"/>
      <c r="AC35" s="636"/>
      <c r="AD35" s="637">
        <v>40558</v>
      </c>
      <c r="AE35" s="637"/>
      <c r="AF35" s="637"/>
      <c r="AG35" s="637"/>
      <c r="AH35" s="637"/>
      <c r="AI35" s="637"/>
      <c r="AJ35" s="637"/>
      <c r="AK35" s="637"/>
      <c r="AL35" s="613">
        <v>0.6</v>
      </c>
      <c r="AM35" s="614"/>
      <c r="AN35" s="614"/>
      <c r="AO35" s="638"/>
      <c r="AP35" s="213"/>
      <c r="AQ35" s="663" t="s">
        <v>327</v>
      </c>
      <c r="AR35" s="664"/>
      <c r="AS35" s="664"/>
      <c r="AT35" s="664"/>
      <c r="AU35" s="664"/>
      <c r="AV35" s="664"/>
      <c r="AW35" s="664"/>
      <c r="AX35" s="664"/>
      <c r="AY35" s="664"/>
      <c r="AZ35" s="664"/>
      <c r="BA35" s="664"/>
      <c r="BB35" s="664"/>
      <c r="BC35" s="664"/>
      <c r="BD35" s="664"/>
      <c r="BE35" s="664"/>
      <c r="BF35" s="665"/>
      <c r="BG35" s="663" t="s">
        <v>328</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329</v>
      </c>
      <c r="CE35" s="608"/>
      <c r="CF35" s="608"/>
      <c r="CG35" s="608"/>
      <c r="CH35" s="608"/>
      <c r="CI35" s="608"/>
      <c r="CJ35" s="608"/>
      <c r="CK35" s="608"/>
      <c r="CL35" s="608"/>
      <c r="CM35" s="608"/>
      <c r="CN35" s="608"/>
      <c r="CO35" s="608"/>
      <c r="CP35" s="608"/>
      <c r="CQ35" s="609"/>
      <c r="CR35" s="610">
        <v>252224</v>
      </c>
      <c r="CS35" s="620"/>
      <c r="CT35" s="620"/>
      <c r="CU35" s="620"/>
      <c r="CV35" s="620"/>
      <c r="CW35" s="620"/>
      <c r="CX35" s="620"/>
      <c r="CY35" s="621"/>
      <c r="CZ35" s="613">
        <v>1.7</v>
      </c>
      <c r="DA35" s="622"/>
      <c r="DB35" s="622"/>
      <c r="DC35" s="623"/>
      <c r="DD35" s="616">
        <v>225589</v>
      </c>
      <c r="DE35" s="620"/>
      <c r="DF35" s="620"/>
      <c r="DG35" s="620"/>
      <c r="DH35" s="620"/>
      <c r="DI35" s="620"/>
      <c r="DJ35" s="620"/>
      <c r="DK35" s="621"/>
      <c r="DL35" s="616">
        <v>225589</v>
      </c>
      <c r="DM35" s="620"/>
      <c r="DN35" s="620"/>
      <c r="DO35" s="620"/>
      <c r="DP35" s="620"/>
      <c r="DQ35" s="620"/>
      <c r="DR35" s="620"/>
      <c r="DS35" s="620"/>
      <c r="DT35" s="620"/>
      <c r="DU35" s="620"/>
      <c r="DV35" s="621"/>
      <c r="DW35" s="613">
        <v>3.2</v>
      </c>
      <c r="DX35" s="622"/>
      <c r="DY35" s="622"/>
      <c r="DZ35" s="622"/>
      <c r="EA35" s="622"/>
      <c r="EB35" s="622"/>
      <c r="EC35" s="644"/>
    </row>
    <row r="36" spans="2:133" ht="11.25" customHeight="1" x14ac:dyDescent="0.15">
      <c r="B36" s="607" t="s">
        <v>330</v>
      </c>
      <c r="C36" s="608"/>
      <c r="D36" s="608"/>
      <c r="E36" s="608"/>
      <c r="F36" s="608"/>
      <c r="G36" s="608"/>
      <c r="H36" s="608"/>
      <c r="I36" s="608"/>
      <c r="J36" s="608"/>
      <c r="K36" s="608"/>
      <c r="L36" s="608"/>
      <c r="M36" s="608"/>
      <c r="N36" s="608"/>
      <c r="O36" s="608"/>
      <c r="P36" s="608"/>
      <c r="Q36" s="609"/>
      <c r="R36" s="610">
        <v>712150</v>
      </c>
      <c r="S36" s="611"/>
      <c r="T36" s="611"/>
      <c r="U36" s="611"/>
      <c r="V36" s="611"/>
      <c r="W36" s="611"/>
      <c r="X36" s="611"/>
      <c r="Y36" s="612"/>
      <c r="Z36" s="636">
        <v>4.5</v>
      </c>
      <c r="AA36" s="636"/>
      <c r="AB36" s="636"/>
      <c r="AC36" s="636"/>
      <c r="AD36" s="637" t="s">
        <v>128</v>
      </c>
      <c r="AE36" s="637"/>
      <c r="AF36" s="637"/>
      <c r="AG36" s="637"/>
      <c r="AH36" s="637"/>
      <c r="AI36" s="637"/>
      <c r="AJ36" s="637"/>
      <c r="AK36" s="637"/>
      <c r="AL36" s="613" t="s">
        <v>128</v>
      </c>
      <c r="AM36" s="614"/>
      <c r="AN36" s="614"/>
      <c r="AO36" s="638"/>
      <c r="AP36" s="213"/>
      <c r="AQ36" s="654" t="s">
        <v>331</v>
      </c>
      <c r="AR36" s="655"/>
      <c r="AS36" s="655"/>
      <c r="AT36" s="655"/>
      <c r="AU36" s="655"/>
      <c r="AV36" s="655"/>
      <c r="AW36" s="655"/>
      <c r="AX36" s="655"/>
      <c r="AY36" s="656"/>
      <c r="AZ36" s="657">
        <v>1685344</v>
      </c>
      <c r="BA36" s="658"/>
      <c r="BB36" s="658"/>
      <c r="BC36" s="658"/>
      <c r="BD36" s="658"/>
      <c r="BE36" s="658"/>
      <c r="BF36" s="659"/>
      <c r="BG36" s="660" t="s">
        <v>332</v>
      </c>
      <c r="BH36" s="661"/>
      <c r="BI36" s="661"/>
      <c r="BJ36" s="661"/>
      <c r="BK36" s="661"/>
      <c r="BL36" s="661"/>
      <c r="BM36" s="661"/>
      <c r="BN36" s="661"/>
      <c r="BO36" s="661"/>
      <c r="BP36" s="661"/>
      <c r="BQ36" s="661"/>
      <c r="BR36" s="661"/>
      <c r="BS36" s="661"/>
      <c r="BT36" s="661"/>
      <c r="BU36" s="662"/>
      <c r="BV36" s="657">
        <v>51956</v>
      </c>
      <c r="BW36" s="658"/>
      <c r="BX36" s="658"/>
      <c r="BY36" s="658"/>
      <c r="BZ36" s="658"/>
      <c r="CA36" s="658"/>
      <c r="CB36" s="659"/>
      <c r="CD36" s="607" t="s">
        <v>333</v>
      </c>
      <c r="CE36" s="608"/>
      <c r="CF36" s="608"/>
      <c r="CG36" s="608"/>
      <c r="CH36" s="608"/>
      <c r="CI36" s="608"/>
      <c r="CJ36" s="608"/>
      <c r="CK36" s="608"/>
      <c r="CL36" s="608"/>
      <c r="CM36" s="608"/>
      <c r="CN36" s="608"/>
      <c r="CO36" s="608"/>
      <c r="CP36" s="608"/>
      <c r="CQ36" s="609"/>
      <c r="CR36" s="610">
        <v>1701101</v>
      </c>
      <c r="CS36" s="611"/>
      <c r="CT36" s="611"/>
      <c r="CU36" s="611"/>
      <c r="CV36" s="611"/>
      <c r="CW36" s="611"/>
      <c r="CX36" s="611"/>
      <c r="CY36" s="612"/>
      <c r="CZ36" s="613">
        <v>11.4</v>
      </c>
      <c r="DA36" s="622"/>
      <c r="DB36" s="622"/>
      <c r="DC36" s="623"/>
      <c r="DD36" s="616">
        <v>1113971</v>
      </c>
      <c r="DE36" s="611"/>
      <c r="DF36" s="611"/>
      <c r="DG36" s="611"/>
      <c r="DH36" s="611"/>
      <c r="DI36" s="611"/>
      <c r="DJ36" s="611"/>
      <c r="DK36" s="612"/>
      <c r="DL36" s="616">
        <v>782780</v>
      </c>
      <c r="DM36" s="611"/>
      <c r="DN36" s="611"/>
      <c r="DO36" s="611"/>
      <c r="DP36" s="611"/>
      <c r="DQ36" s="611"/>
      <c r="DR36" s="611"/>
      <c r="DS36" s="611"/>
      <c r="DT36" s="611"/>
      <c r="DU36" s="611"/>
      <c r="DV36" s="612"/>
      <c r="DW36" s="613">
        <v>11</v>
      </c>
      <c r="DX36" s="622"/>
      <c r="DY36" s="622"/>
      <c r="DZ36" s="622"/>
      <c r="EA36" s="622"/>
      <c r="EB36" s="622"/>
      <c r="EC36" s="644"/>
    </row>
    <row r="37" spans="2:133" ht="11.25" customHeight="1" x14ac:dyDescent="0.15">
      <c r="B37" s="607" t="s">
        <v>334</v>
      </c>
      <c r="C37" s="608"/>
      <c r="D37" s="608"/>
      <c r="E37" s="608"/>
      <c r="F37" s="608"/>
      <c r="G37" s="608"/>
      <c r="H37" s="608"/>
      <c r="I37" s="608"/>
      <c r="J37" s="608"/>
      <c r="K37" s="608"/>
      <c r="L37" s="608"/>
      <c r="M37" s="608"/>
      <c r="N37" s="608"/>
      <c r="O37" s="608"/>
      <c r="P37" s="608"/>
      <c r="Q37" s="609"/>
      <c r="R37" s="610">
        <v>890564</v>
      </c>
      <c r="S37" s="611"/>
      <c r="T37" s="611"/>
      <c r="U37" s="611"/>
      <c r="V37" s="611"/>
      <c r="W37" s="611"/>
      <c r="X37" s="611"/>
      <c r="Y37" s="612"/>
      <c r="Z37" s="636">
        <v>5.6</v>
      </c>
      <c r="AA37" s="636"/>
      <c r="AB37" s="636"/>
      <c r="AC37" s="636"/>
      <c r="AD37" s="637" t="s">
        <v>128</v>
      </c>
      <c r="AE37" s="637"/>
      <c r="AF37" s="637"/>
      <c r="AG37" s="637"/>
      <c r="AH37" s="637"/>
      <c r="AI37" s="637"/>
      <c r="AJ37" s="637"/>
      <c r="AK37" s="637"/>
      <c r="AL37" s="613" t="s">
        <v>128</v>
      </c>
      <c r="AM37" s="614"/>
      <c r="AN37" s="614"/>
      <c r="AO37" s="638"/>
      <c r="AQ37" s="645" t="s">
        <v>335</v>
      </c>
      <c r="AR37" s="646"/>
      <c r="AS37" s="646"/>
      <c r="AT37" s="646"/>
      <c r="AU37" s="646"/>
      <c r="AV37" s="646"/>
      <c r="AW37" s="646"/>
      <c r="AX37" s="646"/>
      <c r="AY37" s="647"/>
      <c r="AZ37" s="610">
        <v>244455</v>
      </c>
      <c r="BA37" s="611"/>
      <c r="BB37" s="611"/>
      <c r="BC37" s="611"/>
      <c r="BD37" s="620"/>
      <c r="BE37" s="620"/>
      <c r="BF37" s="648"/>
      <c r="BG37" s="607" t="s">
        <v>336</v>
      </c>
      <c r="BH37" s="608"/>
      <c r="BI37" s="608"/>
      <c r="BJ37" s="608"/>
      <c r="BK37" s="608"/>
      <c r="BL37" s="608"/>
      <c r="BM37" s="608"/>
      <c r="BN37" s="608"/>
      <c r="BO37" s="608"/>
      <c r="BP37" s="608"/>
      <c r="BQ37" s="608"/>
      <c r="BR37" s="608"/>
      <c r="BS37" s="608"/>
      <c r="BT37" s="608"/>
      <c r="BU37" s="609"/>
      <c r="BV37" s="610">
        <v>5570</v>
      </c>
      <c r="BW37" s="611"/>
      <c r="BX37" s="611"/>
      <c r="BY37" s="611"/>
      <c r="BZ37" s="611"/>
      <c r="CA37" s="611"/>
      <c r="CB37" s="649"/>
      <c r="CD37" s="607" t="s">
        <v>337</v>
      </c>
      <c r="CE37" s="608"/>
      <c r="CF37" s="608"/>
      <c r="CG37" s="608"/>
      <c r="CH37" s="608"/>
      <c r="CI37" s="608"/>
      <c r="CJ37" s="608"/>
      <c r="CK37" s="608"/>
      <c r="CL37" s="608"/>
      <c r="CM37" s="608"/>
      <c r="CN37" s="608"/>
      <c r="CO37" s="608"/>
      <c r="CP37" s="608"/>
      <c r="CQ37" s="609"/>
      <c r="CR37" s="610">
        <v>301372</v>
      </c>
      <c r="CS37" s="620"/>
      <c r="CT37" s="620"/>
      <c r="CU37" s="620"/>
      <c r="CV37" s="620"/>
      <c r="CW37" s="620"/>
      <c r="CX37" s="620"/>
      <c r="CY37" s="621"/>
      <c r="CZ37" s="613">
        <v>2</v>
      </c>
      <c r="DA37" s="622"/>
      <c r="DB37" s="622"/>
      <c r="DC37" s="623"/>
      <c r="DD37" s="616">
        <v>301339</v>
      </c>
      <c r="DE37" s="620"/>
      <c r="DF37" s="620"/>
      <c r="DG37" s="620"/>
      <c r="DH37" s="620"/>
      <c r="DI37" s="620"/>
      <c r="DJ37" s="620"/>
      <c r="DK37" s="621"/>
      <c r="DL37" s="616">
        <v>288536</v>
      </c>
      <c r="DM37" s="620"/>
      <c r="DN37" s="620"/>
      <c r="DO37" s="620"/>
      <c r="DP37" s="620"/>
      <c r="DQ37" s="620"/>
      <c r="DR37" s="620"/>
      <c r="DS37" s="620"/>
      <c r="DT37" s="620"/>
      <c r="DU37" s="620"/>
      <c r="DV37" s="621"/>
      <c r="DW37" s="613">
        <v>4.0999999999999996</v>
      </c>
      <c r="DX37" s="622"/>
      <c r="DY37" s="622"/>
      <c r="DZ37" s="622"/>
      <c r="EA37" s="622"/>
      <c r="EB37" s="622"/>
      <c r="EC37" s="644"/>
    </row>
    <row r="38" spans="2:133" ht="11.25" customHeight="1" x14ac:dyDescent="0.15">
      <c r="B38" s="607" t="s">
        <v>338</v>
      </c>
      <c r="C38" s="608"/>
      <c r="D38" s="608"/>
      <c r="E38" s="608"/>
      <c r="F38" s="608"/>
      <c r="G38" s="608"/>
      <c r="H38" s="608"/>
      <c r="I38" s="608"/>
      <c r="J38" s="608"/>
      <c r="K38" s="608"/>
      <c r="L38" s="608"/>
      <c r="M38" s="608"/>
      <c r="N38" s="608"/>
      <c r="O38" s="608"/>
      <c r="P38" s="608"/>
      <c r="Q38" s="609"/>
      <c r="R38" s="610">
        <v>842561</v>
      </c>
      <c r="S38" s="611"/>
      <c r="T38" s="611"/>
      <c r="U38" s="611"/>
      <c r="V38" s="611"/>
      <c r="W38" s="611"/>
      <c r="X38" s="611"/>
      <c r="Y38" s="612"/>
      <c r="Z38" s="636">
        <v>5.3</v>
      </c>
      <c r="AA38" s="636"/>
      <c r="AB38" s="636"/>
      <c r="AC38" s="636"/>
      <c r="AD38" s="637" t="s">
        <v>128</v>
      </c>
      <c r="AE38" s="637"/>
      <c r="AF38" s="637"/>
      <c r="AG38" s="637"/>
      <c r="AH38" s="637"/>
      <c r="AI38" s="637"/>
      <c r="AJ38" s="637"/>
      <c r="AK38" s="637"/>
      <c r="AL38" s="613" t="s">
        <v>128</v>
      </c>
      <c r="AM38" s="614"/>
      <c r="AN38" s="614"/>
      <c r="AO38" s="638"/>
      <c r="AQ38" s="645" t="s">
        <v>339</v>
      </c>
      <c r="AR38" s="646"/>
      <c r="AS38" s="646"/>
      <c r="AT38" s="646"/>
      <c r="AU38" s="646"/>
      <c r="AV38" s="646"/>
      <c r="AW38" s="646"/>
      <c r="AX38" s="646"/>
      <c r="AY38" s="647"/>
      <c r="AZ38" s="610">
        <v>45408</v>
      </c>
      <c r="BA38" s="611"/>
      <c r="BB38" s="611"/>
      <c r="BC38" s="611"/>
      <c r="BD38" s="620"/>
      <c r="BE38" s="620"/>
      <c r="BF38" s="648"/>
      <c r="BG38" s="607" t="s">
        <v>340</v>
      </c>
      <c r="BH38" s="608"/>
      <c r="BI38" s="608"/>
      <c r="BJ38" s="608"/>
      <c r="BK38" s="608"/>
      <c r="BL38" s="608"/>
      <c r="BM38" s="608"/>
      <c r="BN38" s="608"/>
      <c r="BO38" s="608"/>
      <c r="BP38" s="608"/>
      <c r="BQ38" s="608"/>
      <c r="BR38" s="608"/>
      <c r="BS38" s="608"/>
      <c r="BT38" s="608"/>
      <c r="BU38" s="609"/>
      <c r="BV38" s="610">
        <v>3207</v>
      </c>
      <c r="BW38" s="611"/>
      <c r="BX38" s="611"/>
      <c r="BY38" s="611"/>
      <c r="BZ38" s="611"/>
      <c r="CA38" s="611"/>
      <c r="CB38" s="649"/>
      <c r="CD38" s="607" t="s">
        <v>341</v>
      </c>
      <c r="CE38" s="608"/>
      <c r="CF38" s="608"/>
      <c r="CG38" s="608"/>
      <c r="CH38" s="608"/>
      <c r="CI38" s="608"/>
      <c r="CJ38" s="608"/>
      <c r="CK38" s="608"/>
      <c r="CL38" s="608"/>
      <c r="CM38" s="608"/>
      <c r="CN38" s="608"/>
      <c r="CO38" s="608"/>
      <c r="CP38" s="608"/>
      <c r="CQ38" s="609"/>
      <c r="CR38" s="610">
        <v>1395481</v>
      </c>
      <c r="CS38" s="611"/>
      <c r="CT38" s="611"/>
      <c r="CU38" s="611"/>
      <c r="CV38" s="611"/>
      <c r="CW38" s="611"/>
      <c r="CX38" s="611"/>
      <c r="CY38" s="612"/>
      <c r="CZ38" s="613">
        <v>9.3000000000000007</v>
      </c>
      <c r="DA38" s="622"/>
      <c r="DB38" s="622"/>
      <c r="DC38" s="623"/>
      <c r="DD38" s="616">
        <v>1143853</v>
      </c>
      <c r="DE38" s="611"/>
      <c r="DF38" s="611"/>
      <c r="DG38" s="611"/>
      <c r="DH38" s="611"/>
      <c r="DI38" s="611"/>
      <c r="DJ38" s="611"/>
      <c r="DK38" s="612"/>
      <c r="DL38" s="616">
        <v>1048106</v>
      </c>
      <c r="DM38" s="611"/>
      <c r="DN38" s="611"/>
      <c r="DO38" s="611"/>
      <c r="DP38" s="611"/>
      <c r="DQ38" s="611"/>
      <c r="DR38" s="611"/>
      <c r="DS38" s="611"/>
      <c r="DT38" s="611"/>
      <c r="DU38" s="611"/>
      <c r="DV38" s="612"/>
      <c r="DW38" s="613">
        <v>14.8</v>
      </c>
      <c r="DX38" s="622"/>
      <c r="DY38" s="622"/>
      <c r="DZ38" s="622"/>
      <c r="EA38" s="622"/>
      <c r="EB38" s="622"/>
      <c r="EC38" s="644"/>
    </row>
    <row r="39" spans="2:133" ht="11.25" customHeight="1" x14ac:dyDescent="0.15">
      <c r="B39" s="607" t="s">
        <v>342</v>
      </c>
      <c r="C39" s="608"/>
      <c r="D39" s="608"/>
      <c r="E39" s="608"/>
      <c r="F39" s="608"/>
      <c r="G39" s="608"/>
      <c r="H39" s="608"/>
      <c r="I39" s="608"/>
      <c r="J39" s="608"/>
      <c r="K39" s="608"/>
      <c r="L39" s="608"/>
      <c r="M39" s="608"/>
      <c r="N39" s="608"/>
      <c r="O39" s="608"/>
      <c r="P39" s="608"/>
      <c r="Q39" s="609"/>
      <c r="R39" s="610">
        <v>241409</v>
      </c>
      <c r="S39" s="611"/>
      <c r="T39" s="611"/>
      <c r="U39" s="611"/>
      <c r="V39" s="611"/>
      <c r="W39" s="611"/>
      <c r="X39" s="611"/>
      <c r="Y39" s="612"/>
      <c r="Z39" s="636">
        <v>1.5</v>
      </c>
      <c r="AA39" s="636"/>
      <c r="AB39" s="636"/>
      <c r="AC39" s="636"/>
      <c r="AD39" s="637">
        <v>1618</v>
      </c>
      <c r="AE39" s="637"/>
      <c r="AF39" s="637"/>
      <c r="AG39" s="637"/>
      <c r="AH39" s="637"/>
      <c r="AI39" s="637"/>
      <c r="AJ39" s="637"/>
      <c r="AK39" s="637"/>
      <c r="AL39" s="613">
        <v>0</v>
      </c>
      <c r="AM39" s="614"/>
      <c r="AN39" s="614"/>
      <c r="AO39" s="638"/>
      <c r="AQ39" s="645" t="s">
        <v>343</v>
      </c>
      <c r="AR39" s="646"/>
      <c r="AS39" s="646"/>
      <c r="AT39" s="646"/>
      <c r="AU39" s="646"/>
      <c r="AV39" s="646"/>
      <c r="AW39" s="646"/>
      <c r="AX39" s="646"/>
      <c r="AY39" s="647"/>
      <c r="AZ39" s="610">
        <v>35367</v>
      </c>
      <c r="BA39" s="611"/>
      <c r="BB39" s="611"/>
      <c r="BC39" s="611"/>
      <c r="BD39" s="620"/>
      <c r="BE39" s="620"/>
      <c r="BF39" s="648"/>
      <c r="BG39" s="607" t="s">
        <v>344</v>
      </c>
      <c r="BH39" s="608"/>
      <c r="BI39" s="608"/>
      <c r="BJ39" s="608"/>
      <c r="BK39" s="608"/>
      <c r="BL39" s="608"/>
      <c r="BM39" s="608"/>
      <c r="BN39" s="608"/>
      <c r="BO39" s="608"/>
      <c r="BP39" s="608"/>
      <c r="BQ39" s="608"/>
      <c r="BR39" s="608"/>
      <c r="BS39" s="608"/>
      <c r="BT39" s="608"/>
      <c r="BU39" s="609"/>
      <c r="BV39" s="610">
        <v>4971</v>
      </c>
      <c r="BW39" s="611"/>
      <c r="BX39" s="611"/>
      <c r="BY39" s="611"/>
      <c r="BZ39" s="611"/>
      <c r="CA39" s="611"/>
      <c r="CB39" s="649"/>
      <c r="CD39" s="607" t="s">
        <v>345</v>
      </c>
      <c r="CE39" s="608"/>
      <c r="CF39" s="608"/>
      <c r="CG39" s="608"/>
      <c r="CH39" s="608"/>
      <c r="CI39" s="608"/>
      <c r="CJ39" s="608"/>
      <c r="CK39" s="608"/>
      <c r="CL39" s="608"/>
      <c r="CM39" s="608"/>
      <c r="CN39" s="608"/>
      <c r="CO39" s="608"/>
      <c r="CP39" s="608"/>
      <c r="CQ39" s="609"/>
      <c r="CR39" s="610">
        <v>1243020</v>
      </c>
      <c r="CS39" s="620"/>
      <c r="CT39" s="620"/>
      <c r="CU39" s="620"/>
      <c r="CV39" s="620"/>
      <c r="CW39" s="620"/>
      <c r="CX39" s="620"/>
      <c r="CY39" s="621"/>
      <c r="CZ39" s="613">
        <v>8.3000000000000007</v>
      </c>
      <c r="DA39" s="622"/>
      <c r="DB39" s="622"/>
      <c r="DC39" s="623"/>
      <c r="DD39" s="616">
        <v>1240889</v>
      </c>
      <c r="DE39" s="620"/>
      <c r="DF39" s="620"/>
      <c r="DG39" s="620"/>
      <c r="DH39" s="620"/>
      <c r="DI39" s="620"/>
      <c r="DJ39" s="620"/>
      <c r="DK39" s="621"/>
      <c r="DL39" s="616" t="s">
        <v>128</v>
      </c>
      <c r="DM39" s="620"/>
      <c r="DN39" s="620"/>
      <c r="DO39" s="620"/>
      <c r="DP39" s="620"/>
      <c r="DQ39" s="620"/>
      <c r="DR39" s="620"/>
      <c r="DS39" s="620"/>
      <c r="DT39" s="620"/>
      <c r="DU39" s="620"/>
      <c r="DV39" s="621"/>
      <c r="DW39" s="613" t="s">
        <v>128</v>
      </c>
      <c r="DX39" s="622"/>
      <c r="DY39" s="622"/>
      <c r="DZ39" s="622"/>
      <c r="EA39" s="622"/>
      <c r="EB39" s="622"/>
      <c r="EC39" s="644"/>
    </row>
    <row r="40" spans="2:133" ht="11.25" customHeight="1" x14ac:dyDescent="0.15">
      <c r="B40" s="607" t="s">
        <v>346</v>
      </c>
      <c r="C40" s="608"/>
      <c r="D40" s="608"/>
      <c r="E40" s="608"/>
      <c r="F40" s="608"/>
      <c r="G40" s="608"/>
      <c r="H40" s="608"/>
      <c r="I40" s="608"/>
      <c r="J40" s="608"/>
      <c r="K40" s="608"/>
      <c r="L40" s="608"/>
      <c r="M40" s="608"/>
      <c r="N40" s="608"/>
      <c r="O40" s="608"/>
      <c r="P40" s="608"/>
      <c r="Q40" s="609"/>
      <c r="R40" s="610">
        <v>801458</v>
      </c>
      <c r="S40" s="611"/>
      <c r="T40" s="611"/>
      <c r="U40" s="611"/>
      <c r="V40" s="611"/>
      <c r="W40" s="611"/>
      <c r="X40" s="611"/>
      <c r="Y40" s="612"/>
      <c r="Z40" s="636">
        <v>5.0999999999999996</v>
      </c>
      <c r="AA40" s="636"/>
      <c r="AB40" s="636"/>
      <c r="AC40" s="636"/>
      <c r="AD40" s="637" t="s">
        <v>128</v>
      </c>
      <c r="AE40" s="637"/>
      <c r="AF40" s="637"/>
      <c r="AG40" s="637"/>
      <c r="AH40" s="637"/>
      <c r="AI40" s="637"/>
      <c r="AJ40" s="637"/>
      <c r="AK40" s="637"/>
      <c r="AL40" s="613" t="s">
        <v>128</v>
      </c>
      <c r="AM40" s="614"/>
      <c r="AN40" s="614"/>
      <c r="AO40" s="638"/>
      <c r="AQ40" s="645" t="s">
        <v>347</v>
      </c>
      <c r="AR40" s="646"/>
      <c r="AS40" s="646"/>
      <c r="AT40" s="646"/>
      <c r="AU40" s="646"/>
      <c r="AV40" s="646"/>
      <c r="AW40" s="646"/>
      <c r="AX40" s="646"/>
      <c r="AY40" s="647"/>
      <c r="AZ40" s="610" t="s">
        <v>128</v>
      </c>
      <c r="BA40" s="611"/>
      <c r="BB40" s="611"/>
      <c r="BC40" s="611"/>
      <c r="BD40" s="620"/>
      <c r="BE40" s="620"/>
      <c r="BF40" s="648"/>
      <c r="BG40" s="650" t="s">
        <v>348</v>
      </c>
      <c r="BH40" s="651"/>
      <c r="BI40" s="651"/>
      <c r="BJ40" s="651"/>
      <c r="BK40" s="651"/>
      <c r="BL40" s="214"/>
      <c r="BM40" s="608" t="s">
        <v>349</v>
      </c>
      <c r="BN40" s="608"/>
      <c r="BO40" s="608"/>
      <c r="BP40" s="608"/>
      <c r="BQ40" s="608"/>
      <c r="BR40" s="608"/>
      <c r="BS40" s="608"/>
      <c r="BT40" s="608"/>
      <c r="BU40" s="609"/>
      <c r="BV40" s="610">
        <v>93</v>
      </c>
      <c r="BW40" s="611"/>
      <c r="BX40" s="611"/>
      <c r="BY40" s="611"/>
      <c r="BZ40" s="611"/>
      <c r="CA40" s="611"/>
      <c r="CB40" s="649"/>
      <c r="CD40" s="607" t="s">
        <v>350</v>
      </c>
      <c r="CE40" s="608"/>
      <c r="CF40" s="608"/>
      <c r="CG40" s="608"/>
      <c r="CH40" s="608"/>
      <c r="CI40" s="608"/>
      <c r="CJ40" s="608"/>
      <c r="CK40" s="608"/>
      <c r="CL40" s="608"/>
      <c r="CM40" s="608"/>
      <c r="CN40" s="608"/>
      <c r="CO40" s="608"/>
      <c r="CP40" s="608"/>
      <c r="CQ40" s="609"/>
      <c r="CR40" s="610">
        <v>176918</v>
      </c>
      <c r="CS40" s="611"/>
      <c r="CT40" s="611"/>
      <c r="CU40" s="611"/>
      <c r="CV40" s="611"/>
      <c r="CW40" s="611"/>
      <c r="CX40" s="611"/>
      <c r="CY40" s="612"/>
      <c r="CZ40" s="613">
        <v>1.2</v>
      </c>
      <c r="DA40" s="622"/>
      <c r="DB40" s="622"/>
      <c r="DC40" s="623"/>
      <c r="DD40" s="616">
        <v>40571</v>
      </c>
      <c r="DE40" s="611"/>
      <c r="DF40" s="611"/>
      <c r="DG40" s="611"/>
      <c r="DH40" s="611"/>
      <c r="DI40" s="611"/>
      <c r="DJ40" s="611"/>
      <c r="DK40" s="612"/>
      <c r="DL40" s="616">
        <v>40571</v>
      </c>
      <c r="DM40" s="611"/>
      <c r="DN40" s="611"/>
      <c r="DO40" s="611"/>
      <c r="DP40" s="611"/>
      <c r="DQ40" s="611"/>
      <c r="DR40" s="611"/>
      <c r="DS40" s="611"/>
      <c r="DT40" s="611"/>
      <c r="DU40" s="611"/>
      <c r="DV40" s="612"/>
      <c r="DW40" s="613">
        <v>0.6</v>
      </c>
      <c r="DX40" s="622"/>
      <c r="DY40" s="622"/>
      <c r="DZ40" s="622"/>
      <c r="EA40" s="622"/>
      <c r="EB40" s="622"/>
      <c r="EC40" s="644"/>
    </row>
    <row r="41" spans="2:133" ht="11.25" customHeight="1" x14ac:dyDescent="0.15">
      <c r="B41" s="607" t="s">
        <v>351</v>
      </c>
      <c r="C41" s="608"/>
      <c r="D41" s="608"/>
      <c r="E41" s="608"/>
      <c r="F41" s="608"/>
      <c r="G41" s="608"/>
      <c r="H41" s="608"/>
      <c r="I41" s="608"/>
      <c r="J41" s="608"/>
      <c r="K41" s="608"/>
      <c r="L41" s="608"/>
      <c r="M41" s="608"/>
      <c r="N41" s="608"/>
      <c r="O41" s="608"/>
      <c r="P41" s="608"/>
      <c r="Q41" s="609"/>
      <c r="R41" s="610" t="s">
        <v>128</v>
      </c>
      <c r="S41" s="611"/>
      <c r="T41" s="611"/>
      <c r="U41" s="611"/>
      <c r="V41" s="611"/>
      <c r="W41" s="611"/>
      <c r="X41" s="611"/>
      <c r="Y41" s="612"/>
      <c r="Z41" s="636" t="s">
        <v>128</v>
      </c>
      <c r="AA41" s="636"/>
      <c r="AB41" s="636"/>
      <c r="AC41" s="636"/>
      <c r="AD41" s="637" t="s">
        <v>128</v>
      </c>
      <c r="AE41" s="637"/>
      <c r="AF41" s="637"/>
      <c r="AG41" s="637"/>
      <c r="AH41" s="637"/>
      <c r="AI41" s="637"/>
      <c r="AJ41" s="637"/>
      <c r="AK41" s="637"/>
      <c r="AL41" s="613" t="s">
        <v>128</v>
      </c>
      <c r="AM41" s="614"/>
      <c r="AN41" s="614"/>
      <c r="AO41" s="638"/>
      <c r="AQ41" s="645" t="s">
        <v>352</v>
      </c>
      <c r="AR41" s="646"/>
      <c r="AS41" s="646"/>
      <c r="AT41" s="646"/>
      <c r="AU41" s="646"/>
      <c r="AV41" s="646"/>
      <c r="AW41" s="646"/>
      <c r="AX41" s="646"/>
      <c r="AY41" s="647"/>
      <c r="AZ41" s="610">
        <v>302565</v>
      </c>
      <c r="BA41" s="611"/>
      <c r="BB41" s="611"/>
      <c r="BC41" s="611"/>
      <c r="BD41" s="620"/>
      <c r="BE41" s="620"/>
      <c r="BF41" s="648"/>
      <c r="BG41" s="650"/>
      <c r="BH41" s="651"/>
      <c r="BI41" s="651"/>
      <c r="BJ41" s="651"/>
      <c r="BK41" s="651"/>
      <c r="BL41" s="214"/>
      <c r="BM41" s="608" t="s">
        <v>353</v>
      </c>
      <c r="BN41" s="608"/>
      <c r="BO41" s="608"/>
      <c r="BP41" s="608"/>
      <c r="BQ41" s="608"/>
      <c r="BR41" s="608"/>
      <c r="BS41" s="608"/>
      <c r="BT41" s="608"/>
      <c r="BU41" s="609"/>
      <c r="BV41" s="610" t="s">
        <v>128</v>
      </c>
      <c r="BW41" s="611"/>
      <c r="BX41" s="611"/>
      <c r="BY41" s="611"/>
      <c r="BZ41" s="611"/>
      <c r="CA41" s="611"/>
      <c r="CB41" s="649"/>
      <c r="CD41" s="607" t="s">
        <v>354</v>
      </c>
      <c r="CE41" s="608"/>
      <c r="CF41" s="608"/>
      <c r="CG41" s="608"/>
      <c r="CH41" s="608"/>
      <c r="CI41" s="608"/>
      <c r="CJ41" s="608"/>
      <c r="CK41" s="608"/>
      <c r="CL41" s="608"/>
      <c r="CM41" s="608"/>
      <c r="CN41" s="608"/>
      <c r="CO41" s="608"/>
      <c r="CP41" s="608"/>
      <c r="CQ41" s="609"/>
      <c r="CR41" s="610" t="s">
        <v>128</v>
      </c>
      <c r="CS41" s="620"/>
      <c r="CT41" s="620"/>
      <c r="CU41" s="620"/>
      <c r="CV41" s="620"/>
      <c r="CW41" s="620"/>
      <c r="CX41" s="620"/>
      <c r="CY41" s="621"/>
      <c r="CZ41" s="613" t="s">
        <v>128</v>
      </c>
      <c r="DA41" s="622"/>
      <c r="DB41" s="622"/>
      <c r="DC41" s="623"/>
      <c r="DD41" s="616" t="s">
        <v>128</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15">
      <c r="B42" s="607" t="s">
        <v>355</v>
      </c>
      <c r="C42" s="608"/>
      <c r="D42" s="608"/>
      <c r="E42" s="608"/>
      <c r="F42" s="608"/>
      <c r="G42" s="608"/>
      <c r="H42" s="608"/>
      <c r="I42" s="608"/>
      <c r="J42" s="608"/>
      <c r="K42" s="608"/>
      <c r="L42" s="608"/>
      <c r="M42" s="608"/>
      <c r="N42" s="608"/>
      <c r="O42" s="608"/>
      <c r="P42" s="608"/>
      <c r="Q42" s="609"/>
      <c r="R42" s="610" t="s">
        <v>128</v>
      </c>
      <c r="S42" s="611"/>
      <c r="T42" s="611"/>
      <c r="U42" s="611"/>
      <c r="V42" s="611"/>
      <c r="W42" s="611"/>
      <c r="X42" s="611"/>
      <c r="Y42" s="612"/>
      <c r="Z42" s="636" t="s">
        <v>128</v>
      </c>
      <c r="AA42" s="636"/>
      <c r="AB42" s="636"/>
      <c r="AC42" s="636"/>
      <c r="AD42" s="637" t="s">
        <v>128</v>
      </c>
      <c r="AE42" s="637"/>
      <c r="AF42" s="637"/>
      <c r="AG42" s="637"/>
      <c r="AH42" s="637"/>
      <c r="AI42" s="637"/>
      <c r="AJ42" s="637"/>
      <c r="AK42" s="637"/>
      <c r="AL42" s="613" t="s">
        <v>128</v>
      </c>
      <c r="AM42" s="614"/>
      <c r="AN42" s="614"/>
      <c r="AO42" s="638"/>
      <c r="AQ42" s="641" t="s">
        <v>356</v>
      </c>
      <c r="AR42" s="642"/>
      <c r="AS42" s="642"/>
      <c r="AT42" s="642"/>
      <c r="AU42" s="642"/>
      <c r="AV42" s="642"/>
      <c r="AW42" s="642"/>
      <c r="AX42" s="642"/>
      <c r="AY42" s="643"/>
      <c r="AZ42" s="590">
        <v>1057549</v>
      </c>
      <c r="BA42" s="624"/>
      <c r="BB42" s="624"/>
      <c r="BC42" s="624"/>
      <c r="BD42" s="591"/>
      <c r="BE42" s="591"/>
      <c r="BF42" s="639"/>
      <c r="BG42" s="652"/>
      <c r="BH42" s="653"/>
      <c r="BI42" s="653"/>
      <c r="BJ42" s="653"/>
      <c r="BK42" s="653"/>
      <c r="BL42" s="215"/>
      <c r="BM42" s="588" t="s">
        <v>357</v>
      </c>
      <c r="BN42" s="588"/>
      <c r="BO42" s="588"/>
      <c r="BP42" s="588"/>
      <c r="BQ42" s="588"/>
      <c r="BR42" s="588"/>
      <c r="BS42" s="588"/>
      <c r="BT42" s="588"/>
      <c r="BU42" s="589"/>
      <c r="BV42" s="590">
        <v>416</v>
      </c>
      <c r="BW42" s="624"/>
      <c r="BX42" s="624"/>
      <c r="BY42" s="624"/>
      <c r="BZ42" s="624"/>
      <c r="CA42" s="624"/>
      <c r="CB42" s="640"/>
      <c r="CD42" s="607" t="s">
        <v>358</v>
      </c>
      <c r="CE42" s="608"/>
      <c r="CF42" s="608"/>
      <c r="CG42" s="608"/>
      <c r="CH42" s="608"/>
      <c r="CI42" s="608"/>
      <c r="CJ42" s="608"/>
      <c r="CK42" s="608"/>
      <c r="CL42" s="608"/>
      <c r="CM42" s="608"/>
      <c r="CN42" s="608"/>
      <c r="CO42" s="608"/>
      <c r="CP42" s="608"/>
      <c r="CQ42" s="609"/>
      <c r="CR42" s="610">
        <v>1894819</v>
      </c>
      <c r="CS42" s="620"/>
      <c r="CT42" s="620"/>
      <c r="CU42" s="620"/>
      <c r="CV42" s="620"/>
      <c r="CW42" s="620"/>
      <c r="CX42" s="620"/>
      <c r="CY42" s="621"/>
      <c r="CZ42" s="613">
        <v>12.7</v>
      </c>
      <c r="DA42" s="622"/>
      <c r="DB42" s="622"/>
      <c r="DC42" s="623"/>
      <c r="DD42" s="616">
        <v>658304</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15">
      <c r="B43" s="607" t="s">
        <v>359</v>
      </c>
      <c r="C43" s="608"/>
      <c r="D43" s="608"/>
      <c r="E43" s="608"/>
      <c r="F43" s="608"/>
      <c r="G43" s="608"/>
      <c r="H43" s="608"/>
      <c r="I43" s="608"/>
      <c r="J43" s="608"/>
      <c r="K43" s="608"/>
      <c r="L43" s="608"/>
      <c r="M43" s="608"/>
      <c r="N43" s="608"/>
      <c r="O43" s="608"/>
      <c r="P43" s="608"/>
      <c r="Q43" s="609"/>
      <c r="R43" s="610">
        <v>290758</v>
      </c>
      <c r="S43" s="611"/>
      <c r="T43" s="611"/>
      <c r="U43" s="611"/>
      <c r="V43" s="611"/>
      <c r="W43" s="611"/>
      <c r="X43" s="611"/>
      <c r="Y43" s="612"/>
      <c r="Z43" s="636">
        <v>1.8</v>
      </c>
      <c r="AA43" s="636"/>
      <c r="AB43" s="636"/>
      <c r="AC43" s="636"/>
      <c r="AD43" s="637" t="s">
        <v>128</v>
      </c>
      <c r="AE43" s="637"/>
      <c r="AF43" s="637"/>
      <c r="AG43" s="637"/>
      <c r="AH43" s="637"/>
      <c r="AI43" s="637"/>
      <c r="AJ43" s="637"/>
      <c r="AK43" s="637"/>
      <c r="AL43" s="613" t="s">
        <v>128</v>
      </c>
      <c r="AM43" s="614"/>
      <c r="AN43" s="614"/>
      <c r="AO43" s="638"/>
      <c r="CD43" s="607" t="s">
        <v>360</v>
      </c>
      <c r="CE43" s="608"/>
      <c r="CF43" s="608"/>
      <c r="CG43" s="608"/>
      <c r="CH43" s="608"/>
      <c r="CI43" s="608"/>
      <c r="CJ43" s="608"/>
      <c r="CK43" s="608"/>
      <c r="CL43" s="608"/>
      <c r="CM43" s="608"/>
      <c r="CN43" s="608"/>
      <c r="CO43" s="608"/>
      <c r="CP43" s="608"/>
      <c r="CQ43" s="609"/>
      <c r="CR43" s="610">
        <v>13792</v>
      </c>
      <c r="CS43" s="620"/>
      <c r="CT43" s="620"/>
      <c r="CU43" s="620"/>
      <c r="CV43" s="620"/>
      <c r="CW43" s="620"/>
      <c r="CX43" s="620"/>
      <c r="CY43" s="621"/>
      <c r="CZ43" s="613">
        <v>0.1</v>
      </c>
      <c r="DA43" s="622"/>
      <c r="DB43" s="622"/>
      <c r="DC43" s="623"/>
      <c r="DD43" s="616">
        <v>13729</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15">
      <c r="B44" s="587" t="s">
        <v>361</v>
      </c>
      <c r="C44" s="588"/>
      <c r="D44" s="588"/>
      <c r="E44" s="588"/>
      <c r="F44" s="588"/>
      <c r="G44" s="588"/>
      <c r="H44" s="588"/>
      <c r="I44" s="588"/>
      <c r="J44" s="588"/>
      <c r="K44" s="588"/>
      <c r="L44" s="588"/>
      <c r="M44" s="588"/>
      <c r="N44" s="588"/>
      <c r="O44" s="588"/>
      <c r="P44" s="588"/>
      <c r="Q44" s="589"/>
      <c r="R44" s="590">
        <v>15845725</v>
      </c>
      <c r="S44" s="624"/>
      <c r="T44" s="624"/>
      <c r="U44" s="624"/>
      <c r="V44" s="624"/>
      <c r="W44" s="624"/>
      <c r="X44" s="624"/>
      <c r="Y44" s="625"/>
      <c r="Z44" s="626">
        <v>100</v>
      </c>
      <c r="AA44" s="626"/>
      <c r="AB44" s="626"/>
      <c r="AC44" s="626"/>
      <c r="AD44" s="627">
        <v>6794385</v>
      </c>
      <c r="AE44" s="627"/>
      <c r="AF44" s="627"/>
      <c r="AG44" s="627"/>
      <c r="AH44" s="627"/>
      <c r="AI44" s="627"/>
      <c r="AJ44" s="627"/>
      <c r="AK44" s="627"/>
      <c r="AL44" s="593">
        <v>100</v>
      </c>
      <c r="AM44" s="628"/>
      <c r="AN44" s="628"/>
      <c r="AO44" s="629"/>
      <c r="CD44" s="630" t="s">
        <v>308</v>
      </c>
      <c r="CE44" s="631"/>
      <c r="CF44" s="607" t="s">
        <v>362</v>
      </c>
      <c r="CG44" s="608"/>
      <c r="CH44" s="608"/>
      <c r="CI44" s="608"/>
      <c r="CJ44" s="608"/>
      <c r="CK44" s="608"/>
      <c r="CL44" s="608"/>
      <c r="CM44" s="608"/>
      <c r="CN44" s="608"/>
      <c r="CO44" s="608"/>
      <c r="CP44" s="608"/>
      <c r="CQ44" s="609"/>
      <c r="CR44" s="610">
        <v>1468487</v>
      </c>
      <c r="CS44" s="611"/>
      <c r="CT44" s="611"/>
      <c r="CU44" s="611"/>
      <c r="CV44" s="611"/>
      <c r="CW44" s="611"/>
      <c r="CX44" s="611"/>
      <c r="CY44" s="612"/>
      <c r="CZ44" s="613">
        <v>9.8000000000000007</v>
      </c>
      <c r="DA44" s="614"/>
      <c r="DB44" s="614"/>
      <c r="DC44" s="615"/>
      <c r="DD44" s="616">
        <v>592108</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15">
      <c r="CD45" s="632"/>
      <c r="CE45" s="633"/>
      <c r="CF45" s="607" t="s">
        <v>363</v>
      </c>
      <c r="CG45" s="608"/>
      <c r="CH45" s="608"/>
      <c r="CI45" s="608"/>
      <c r="CJ45" s="608"/>
      <c r="CK45" s="608"/>
      <c r="CL45" s="608"/>
      <c r="CM45" s="608"/>
      <c r="CN45" s="608"/>
      <c r="CO45" s="608"/>
      <c r="CP45" s="608"/>
      <c r="CQ45" s="609"/>
      <c r="CR45" s="610">
        <v>639420</v>
      </c>
      <c r="CS45" s="620"/>
      <c r="CT45" s="620"/>
      <c r="CU45" s="620"/>
      <c r="CV45" s="620"/>
      <c r="CW45" s="620"/>
      <c r="CX45" s="620"/>
      <c r="CY45" s="621"/>
      <c r="CZ45" s="613">
        <v>4.3</v>
      </c>
      <c r="DA45" s="622"/>
      <c r="DB45" s="622"/>
      <c r="DC45" s="623"/>
      <c r="DD45" s="616">
        <v>79074</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15">
      <c r="B46" s="205" t="s">
        <v>364</v>
      </c>
      <c r="CD46" s="632"/>
      <c r="CE46" s="633"/>
      <c r="CF46" s="607" t="s">
        <v>365</v>
      </c>
      <c r="CG46" s="608"/>
      <c r="CH46" s="608"/>
      <c r="CI46" s="608"/>
      <c r="CJ46" s="608"/>
      <c r="CK46" s="608"/>
      <c r="CL46" s="608"/>
      <c r="CM46" s="608"/>
      <c r="CN46" s="608"/>
      <c r="CO46" s="608"/>
      <c r="CP46" s="608"/>
      <c r="CQ46" s="609"/>
      <c r="CR46" s="610">
        <v>693347</v>
      </c>
      <c r="CS46" s="611"/>
      <c r="CT46" s="611"/>
      <c r="CU46" s="611"/>
      <c r="CV46" s="611"/>
      <c r="CW46" s="611"/>
      <c r="CX46" s="611"/>
      <c r="CY46" s="612"/>
      <c r="CZ46" s="613">
        <v>4.5999999999999996</v>
      </c>
      <c r="DA46" s="614"/>
      <c r="DB46" s="614"/>
      <c r="DC46" s="615"/>
      <c r="DD46" s="616">
        <v>377314</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15">
      <c r="B47" s="606" t="s">
        <v>366</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367</v>
      </c>
      <c r="CG47" s="608"/>
      <c r="CH47" s="608"/>
      <c r="CI47" s="608"/>
      <c r="CJ47" s="608"/>
      <c r="CK47" s="608"/>
      <c r="CL47" s="608"/>
      <c r="CM47" s="608"/>
      <c r="CN47" s="608"/>
      <c r="CO47" s="608"/>
      <c r="CP47" s="608"/>
      <c r="CQ47" s="609"/>
      <c r="CR47" s="610">
        <v>426332</v>
      </c>
      <c r="CS47" s="620"/>
      <c r="CT47" s="620"/>
      <c r="CU47" s="620"/>
      <c r="CV47" s="620"/>
      <c r="CW47" s="620"/>
      <c r="CX47" s="620"/>
      <c r="CY47" s="621"/>
      <c r="CZ47" s="613">
        <v>2.8</v>
      </c>
      <c r="DA47" s="622"/>
      <c r="DB47" s="622"/>
      <c r="DC47" s="623"/>
      <c r="DD47" s="616">
        <v>66196</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x14ac:dyDescent="0.15">
      <c r="B48" s="606" t="s">
        <v>368</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369</v>
      </c>
      <c r="CG48" s="608"/>
      <c r="CH48" s="608"/>
      <c r="CI48" s="608"/>
      <c r="CJ48" s="608"/>
      <c r="CK48" s="608"/>
      <c r="CL48" s="608"/>
      <c r="CM48" s="608"/>
      <c r="CN48" s="608"/>
      <c r="CO48" s="608"/>
      <c r="CP48" s="608"/>
      <c r="CQ48" s="609"/>
      <c r="CR48" s="610" t="s">
        <v>128</v>
      </c>
      <c r="CS48" s="611"/>
      <c r="CT48" s="611"/>
      <c r="CU48" s="611"/>
      <c r="CV48" s="611"/>
      <c r="CW48" s="611"/>
      <c r="CX48" s="611"/>
      <c r="CY48" s="612"/>
      <c r="CZ48" s="613" t="s">
        <v>128</v>
      </c>
      <c r="DA48" s="614"/>
      <c r="DB48" s="614"/>
      <c r="DC48" s="615"/>
      <c r="DD48" s="616" t="s">
        <v>128</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15">
      <c r="B49" s="216"/>
      <c r="CD49" s="587" t="s">
        <v>370</v>
      </c>
      <c r="CE49" s="588"/>
      <c r="CF49" s="588"/>
      <c r="CG49" s="588"/>
      <c r="CH49" s="588"/>
      <c r="CI49" s="588"/>
      <c r="CJ49" s="588"/>
      <c r="CK49" s="588"/>
      <c r="CL49" s="588"/>
      <c r="CM49" s="588"/>
      <c r="CN49" s="588"/>
      <c r="CO49" s="588"/>
      <c r="CP49" s="588"/>
      <c r="CQ49" s="589"/>
      <c r="CR49" s="590">
        <v>14965042</v>
      </c>
      <c r="CS49" s="591"/>
      <c r="CT49" s="591"/>
      <c r="CU49" s="591"/>
      <c r="CV49" s="591"/>
      <c r="CW49" s="591"/>
      <c r="CX49" s="591"/>
      <c r="CY49" s="592"/>
      <c r="CZ49" s="593">
        <v>100</v>
      </c>
      <c r="DA49" s="594"/>
      <c r="DB49" s="594"/>
      <c r="DC49" s="595"/>
      <c r="DD49" s="596">
        <v>9128570</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idden="1" x14ac:dyDescent="0.15">
      <c r="B50" s="216"/>
    </row>
  </sheetData>
  <sheetProtection algorithmName="SHA-512" hashValue="4w+eBWC8ZkI0J6/vw/EKXrq4KjuhRDIW/rtQSOKe7piDbePqMYNWCW8SK+3JC9vIru6WFwXP4NwSLd6lIY4+XQ==" saltValue="5y8w+c+w1m0to43XVFoze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4" t="s">
        <v>371</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5" t="s">
        <v>372</v>
      </c>
      <c r="DK2" s="1076"/>
      <c r="DL2" s="1076"/>
      <c r="DM2" s="1076"/>
      <c r="DN2" s="1076"/>
      <c r="DO2" s="1077"/>
      <c r="DP2" s="219"/>
      <c r="DQ2" s="1075" t="s">
        <v>373</v>
      </c>
      <c r="DR2" s="1076"/>
      <c r="DS2" s="1076"/>
      <c r="DT2" s="1076"/>
      <c r="DU2" s="1076"/>
      <c r="DV2" s="1076"/>
      <c r="DW2" s="1076"/>
      <c r="DX2" s="1076"/>
      <c r="DY2" s="1076"/>
      <c r="DZ2" s="107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43" t="s">
        <v>374</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23"/>
      <c r="BA4" s="223"/>
      <c r="BB4" s="223"/>
      <c r="BC4" s="223"/>
      <c r="BD4" s="223"/>
      <c r="BE4" s="224"/>
      <c r="BF4" s="224"/>
      <c r="BG4" s="224"/>
      <c r="BH4" s="224"/>
      <c r="BI4" s="224"/>
      <c r="BJ4" s="224"/>
      <c r="BK4" s="224"/>
      <c r="BL4" s="224"/>
      <c r="BM4" s="224"/>
      <c r="BN4" s="224"/>
      <c r="BO4" s="224"/>
      <c r="BP4" s="224"/>
      <c r="BQ4" s="714" t="s">
        <v>375</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25"/>
    </row>
    <row r="5" spans="1:131" s="226" customFormat="1" ht="26.25" customHeight="1" x14ac:dyDescent="0.15">
      <c r="A5" s="979" t="s">
        <v>376</v>
      </c>
      <c r="B5" s="980"/>
      <c r="C5" s="980"/>
      <c r="D5" s="980"/>
      <c r="E5" s="980"/>
      <c r="F5" s="980"/>
      <c r="G5" s="980"/>
      <c r="H5" s="980"/>
      <c r="I5" s="980"/>
      <c r="J5" s="980"/>
      <c r="K5" s="980"/>
      <c r="L5" s="980"/>
      <c r="M5" s="980"/>
      <c r="N5" s="980"/>
      <c r="O5" s="980"/>
      <c r="P5" s="981"/>
      <c r="Q5" s="985" t="s">
        <v>377</v>
      </c>
      <c r="R5" s="986"/>
      <c r="S5" s="986"/>
      <c r="T5" s="986"/>
      <c r="U5" s="987"/>
      <c r="V5" s="985" t="s">
        <v>378</v>
      </c>
      <c r="W5" s="986"/>
      <c r="X5" s="986"/>
      <c r="Y5" s="986"/>
      <c r="Z5" s="987"/>
      <c r="AA5" s="985" t="s">
        <v>379</v>
      </c>
      <c r="AB5" s="986"/>
      <c r="AC5" s="986"/>
      <c r="AD5" s="986"/>
      <c r="AE5" s="986"/>
      <c r="AF5" s="1078" t="s">
        <v>380</v>
      </c>
      <c r="AG5" s="986"/>
      <c r="AH5" s="986"/>
      <c r="AI5" s="986"/>
      <c r="AJ5" s="999"/>
      <c r="AK5" s="986" t="s">
        <v>381</v>
      </c>
      <c r="AL5" s="986"/>
      <c r="AM5" s="986"/>
      <c r="AN5" s="986"/>
      <c r="AO5" s="987"/>
      <c r="AP5" s="985" t="s">
        <v>382</v>
      </c>
      <c r="AQ5" s="986"/>
      <c r="AR5" s="986"/>
      <c r="AS5" s="986"/>
      <c r="AT5" s="987"/>
      <c r="AU5" s="985" t="s">
        <v>383</v>
      </c>
      <c r="AV5" s="986"/>
      <c r="AW5" s="986"/>
      <c r="AX5" s="986"/>
      <c r="AY5" s="999"/>
      <c r="AZ5" s="223"/>
      <c r="BA5" s="223"/>
      <c r="BB5" s="223"/>
      <c r="BC5" s="223"/>
      <c r="BD5" s="223"/>
      <c r="BE5" s="224"/>
      <c r="BF5" s="224"/>
      <c r="BG5" s="224"/>
      <c r="BH5" s="224"/>
      <c r="BI5" s="224"/>
      <c r="BJ5" s="224"/>
      <c r="BK5" s="224"/>
      <c r="BL5" s="224"/>
      <c r="BM5" s="224"/>
      <c r="BN5" s="224"/>
      <c r="BO5" s="224"/>
      <c r="BP5" s="224"/>
      <c r="BQ5" s="979" t="s">
        <v>384</v>
      </c>
      <c r="BR5" s="980"/>
      <c r="BS5" s="980"/>
      <c r="BT5" s="980"/>
      <c r="BU5" s="980"/>
      <c r="BV5" s="980"/>
      <c r="BW5" s="980"/>
      <c r="BX5" s="980"/>
      <c r="BY5" s="980"/>
      <c r="BZ5" s="980"/>
      <c r="CA5" s="980"/>
      <c r="CB5" s="980"/>
      <c r="CC5" s="980"/>
      <c r="CD5" s="980"/>
      <c r="CE5" s="980"/>
      <c r="CF5" s="980"/>
      <c r="CG5" s="981"/>
      <c r="CH5" s="985" t="s">
        <v>385</v>
      </c>
      <c r="CI5" s="986"/>
      <c r="CJ5" s="986"/>
      <c r="CK5" s="986"/>
      <c r="CL5" s="987"/>
      <c r="CM5" s="985" t="s">
        <v>386</v>
      </c>
      <c r="CN5" s="986"/>
      <c r="CO5" s="986"/>
      <c r="CP5" s="986"/>
      <c r="CQ5" s="987"/>
      <c r="CR5" s="985" t="s">
        <v>387</v>
      </c>
      <c r="CS5" s="986"/>
      <c r="CT5" s="986"/>
      <c r="CU5" s="986"/>
      <c r="CV5" s="987"/>
      <c r="CW5" s="985" t="s">
        <v>388</v>
      </c>
      <c r="CX5" s="986"/>
      <c r="CY5" s="986"/>
      <c r="CZ5" s="986"/>
      <c r="DA5" s="987"/>
      <c r="DB5" s="985" t="s">
        <v>389</v>
      </c>
      <c r="DC5" s="986"/>
      <c r="DD5" s="986"/>
      <c r="DE5" s="986"/>
      <c r="DF5" s="987"/>
      <c r="DG5" s="1068" t="s">
        <v>390</v>
      </c>
      <c r="DH5" s="1069"/>
      <c r="DI5" s="1069"/>
      <c r="DJ5" s="1069"/>
      <c r="DK5" s="1070"/>
      <c r="DL5" s="1068" t="s">
        <v>391</v>
      </c>
      <c r="DM5" s="1069"/>
      <c r="DN5" s="1069"/>
      <c r="DO5" s="1069"/>
      <c r="DP5" s="1070"/>
      <c r="DQ5" s="985" t="s">
        <v>392</v>
      </c>
      <c r="DR5" s="986"/>
      <c r="DS5" s="986"/>
      <c r="DT5" s="986"/>
      <c r="DU5" s="987"/>
      <c r="DV5" s="985" t="s">
        <v>383</v>
      </c>
      <c r="DW5" s="986"/>
      <c r="DX5" s="986"/>
      <c r="DY5" s="986"/>
      <c r="DZ5" s="999"/>
      <c r="EA5" s="225"/>
    </row>
    <row r="6" spans="1:131" s="226" customFormat="1" ht="26.25" customHeight="1" thickBot="1" x14ac:dyDescent="0.2">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79"/>
      <c r="AG6" s="989"/>
      <c r="AH6" s="989"/>
      <c r="AI6" s="989"/>
      <c r="AJ6" s="1000"/>
      <c r="AK6" s="989"/>
      <c r="AL6" s="989"/>
      <c r="AM6" s="989"/>
      <c r="AN6" s="989"/>
      <c r="AO6" s="990"/>
      <c r="AP6" s="988"/>
      <c r="AQ6" s="989"/>
      <c r="AR6" s="989"/>
      <c r="AS6" s="989"/>
      <c r="AT6" s="990"/>
      <c r="AU6" s="988"/>
      <c r="AV6" s="989"/>
      <c r="AW6" s="989"/>
      <c r="AX6" s="989"/>
      <c r="AY6" s="1000"/>
      <c r="AZ6" s="223"/>
      <c r="BA6" s="223"/>
      <c r="BB6" s="223"/>
      <c r="BC6" s="223"/>
      <c r="BD6" s="223"/>
      <c r="BE6" s="224"/>
      <c r="BF6" s="224"/>
      <c r="BG6" s="224"/>
      <c r="BH6" s="224"/>
      <c r="BI6" s="224"/>
      <c r="BJ6" s="224"/>
      <c r="BK6" s="224"/>
      <c r="BL6" s="224"/>
      <c r="BM6" s="224"/>
      <c r="BN6" s="224"/>
      <c r="BO6" s="224"/>
      <c r="BP6" s="224"/>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71"/>
      <c r="DH6" s="1072"/>
      <c r="DI6" s="1072"/>
      <c r="DJ6" s="1072"/>
      <c r="DK6" s="1073"/>
      <c r="DL6" s="1071"/>
      <c r="DM6" s="1072"/>
      <c r="DN6" s="1072"/>
      <c r="DO6" s="1072"/>
      <c r="DP6" s="1073"/>
      <c r="DQ6" s="988"/>
      <c r="DR6" s="989"/>
      <c r="DS6" s="989"/>
      <c r="DT6" s="989"/>
      <c r="DU6" s="990"/>
      <c r="DV6" s="988"/>
      <c r="DW6" s="989"/>
      <c r="DX6" s="989"/>
      <c r="DY6" s="989"/>
      <c r="DZ6" s="1000"/>
      <c r="EA6" s="225"/>
    </row>
    <row r="7" spans="1:131" s="226" customFormat="1" ht="26.25" customHeight="1" thickTop="1" x14ac:dyDescent="0.15">
      <c r="A7" s="227">
        <v>1</v>
      </c>
      <c r="B7" s="1031" t="s">
        <v>393</v>
      </c>
      <c r="C7" s="1032"/>
      <c r="D7" s="1032"/>
      <c r="E7" s="1032"/>
      <c r="F7" s="1032"/>
      <c r="G7" s="1032"/>
      <c r="H7" s="1032"/>
      <c r="I7" s="1032"/>
      <c r="J7" s="1032"/>
      <c r="K7" s="1032"/>
      <c r="L7" s="1032"/>
      <c r="M7" s="1032"/>
      <c r="N7" s="1032"/>
      <c r="O7" s="1032"/>
      <c r="P7" s="1033"/>
      <c r="Q7" s="1086">
        <v>15846</v>
      </c>
      <c r="R7" s="1087"/>
      <c r="S7" s="1087"/>
      <c r="T7" s="1087"/>
      <c r="U7" s="1087"/>
      <c r="V7" s="1087">
        <v>14965</v>
      </c>
      <c r="W7" s="1087"/>
      <c r="X7" s="1087"/>
      <c r="Y7" s="1087"/>
      <c r="Z7" s="1087"/>
      <c r="AA7" s="1087">
        <v>881</v>
      </c>
      <c r="AB7" s="1087"/>
      <c r="AC7" s="1087"/>
      <c r="AD7" s="1087"/>
      <c r="AE7" s="1088"/>
      <c r="AF7" s="1089">
        <v>696</v>
      </c>
      <c r="AG7" s="1090"/>
      <c r="AH7" s="1090"/>
      <c r="AI7" s="1090"/>
      <c r="AJ7" s="1091"/>
      <c r="AK7" s="1092">
        <v>891</v>
      </c>
      <c r="AL7" s="1093"/>
      <c r="AM7" s="1093"/>
      <c r="AN7" s="1093"/>
      <c r="AO7" s="1093"/>
      <c r="AP7" s="1093">
        <v>9078</v>
      </c>
      <c r="AQ7" s="1093"/>
      <c r="AR7" s="1093"/>
      <c r="AS7" s="1093"/>
      <c r="AT7" s="1093"/>
      <c r="AU7" s="1094"/>
      <c r="AV7" s="1094"/>
      <c r="AW7" s="1094"/>
      <c r="AX7" s="1094"/>
      <c r="AY7" s="1095"/>
      <c r="AZ7" s="223"/>
      <c r="BA7" s="223"/>
      <c r="BB7" s="223"/>
      <c r="BC7" s="223"/>
      <c r="BD7" s="223"/>
      <c r="BE7" s="224"/>
      <c r="BF7" s="224"/>
      <c r="BG7" s="224"/>
      <c r="BH7" s="224"/>
      <c r="BI7" s="224"/>
      <c r="BJ7" s="224"/>
      <c r="BK7" s="224"/>
      <c r="BL7" s="224"/>
      <c r="BM7" s="224"/>
      <c r="BN7" s="224"/>
      <c r="BO7" s="224"/>
      <c r="BP7" s="224"/>
      <c r="BQ7" s="227">
        <v>1</v>
      </c>
      <c r="BR7" s="228"/>
      <c r="BS7" s="1083"/>
      <c r="BT7" s="1084"/>
      <c r="BU7" s="1084"/>
      <c r="BV7" s="1084"/>
      <c r="BW7" s="1084"/>
      <c r="BX7" s="1084"/>
      <c r="BY7" s="1084"/>
      <c r="BZ7" s="1084"/>
      <c r="CA7" s="1084"/>
      <c r="CB7" s="1084"/>
      <c r="CC7" s="1084"/>
      <c r="CD7" s="1084"/>
      <c r="CE7" s="1084"/>
      <c r="CF7" s="1084"/>
      <c r="CG7" s="1096"/>
      <c r="CH7" s="1080"/>
      <c r="CI7" s="1081"/>
      <c r="CJ7" s="1081"/>
      <c r="CK7" s="1081"/>
      <c r="CL7" s="1082"/>
      <c r="CM7" s="1080"/>
      <c r="CN7" s="1081"/>
      <c r="CO7" s="1081"/>
      <c r="CP7" s="1081"/>
      <c r="CQ7" s="1082"/>
      <c r="CR7" s="1080"/>
      <c r="CS7" s="1081"/>
      <c r="CT7" s="1081"/>
      <c r="CU7" s="1081"/>
      <c r="CV7" s="1082"/>
      <c r="CW7" s="1080"/>
      <c r="CX7" s="1081"/>
      <c r="CY7" s="1081"/>
      <c r="CZ7" s="1081"/>
      <c r="DA7" s="1082"/>
      <c r="DB7" s="1080"/>
      <c r="DC7" s="1081"/>
      <c r="DD7" s="1081"/>
      <c r="DE7" s="1081"/>
      <c r="DF7" s="1082"/>
      <c r="DG7" s="1080"/>
      <c r="DH7" s="1081"/>
      <c r="DI7" s="1081"/>
      <c r="DJ7" s="1081"/>
      <c r="DK7" s="1082"/>
      <c r="DL7" s="1080"/>
      <c r="DM7" s="1081"/>
      <c r="DN7" s="1081"/>
      <c r="DO7" s="1081"/>
      <c r="DP7" s="1082"/>
      <c r="DQ7" s="1080"/>
      <c r="DR7" s="1081"/>
      <c r="DS7" s="1081"/>
      <c r="DT7" s="1081"/>
      <c r="DU7" s="1082"/>
      <c r="DV7" s="1083"/>
      <c r="DW7" s="1084"/>
      <c r="DX7" s="1084"/>
      <c r="DY7" s="1084"/>
      <c r="DZ7" s="1085"/>
      <c r="EA7" s="225"/>
    </row>
    <row r="8" spans="1:131" s="226" customFormat="1" ht="26.25" customHeight="1" x14ac:dyDescent="0.15">
      <c r="A8" s="229">
        <v>2</v>
      </c>
      <c r="B8" s="1014"/>
      <c r="C8" s="1015"/>
      <c r="D8" s="1015"/>
      <c r="E8" s="1015"/>
      <c r="F8" s="1015"/>
      <c r="G8" s="1015"/>
      <c r="H8" s="1015"/>
      <c r="I8" s="1015"/>
      <c r="J8" s="1015"/>
      <c r="K8" s="1015"/>
      <c r="L8" s="1015"/>
      <c r="M8" s="1015"/>
      <c r="N8" s="1015"/>
      <c r="O8" s="1015"/>
      <c r="P8" s="1016"/>
      <c r="Q8" s="1022"/>
      <c r="R8" s="1023"/>
      <c r="S8" s="1023"/>
      <c r="T8" s="1023"/>
      <c r="U8" s="1023"/>
      <c r="V8" s="1023"/>
      <c r="W8" s="1023"/>
      <c r="X8" s="1023"/>
      <c r="Y8" s="1023"/>
      <c r="Z8" s="1023"/>
      <c r="AA8" s="1023"/>
      <c r="AB8" s="1023"/>
      <c r="AC8" s="1023"/>
      <c r="AD8" s="1023"/>
      <c r="AE8" s="1024"/>
      <c r="AF8" s="1019"/>
      <c r="AG8" s="1020"/>
      <c r="AH8" s="1020"/>
      <c r="AI8" s="1020"/>
      <c r="AJ8" s="1021"/>
      <c r="AK8" s="1064"/>
      <c r="AL8" s="1065"/>
      <c r="AM8" s="1065"/>
      <c r="AN8" s="1065"/>
      <c r="AO8" s="1065"/>
      <c r="AP8" s="1065"/>
      <c r="AQ8" s="1065"/>
      <c r="AR8" s="1065"/>
      <c r="AS8" s="1065"/>
      <c r="AT8" s="1065"/>
      <c r="AU8" s="1066"/>
      <c r="AV8" s="1066"/>
      <c r="AW8" s="1066"/>
      <c r="AX8" s="1066"/>
      <c r="AY8" s="1067"/>
      <c r="AZ8" s="223"/>
      <c r="BA8" s="223"/>
      <c r="BB8" s="223"/>
      <c r="BC8" s="223"/>
      <c r="BD8" s="223"/>
      <c r="BE8" s="224"/>
      <c r="BF8" s="224"/>
      <c r="BG8" s="224"/>
      <c r="BH8" s="224"/>
      <c r="BI8" s="224"/>
      <c r="BJ8" s="224"/>
      <c r="BK8" s="224"/>
      <c r="BL8" s="224"/>
      <c r="BM8" s="224"/>
      <c r="BN8" s="224"/>
      <c r="BO8" s="224"/>
      <c r="BP8" s="224"/>
      <c r="BQ8" s="229">
        <v>2</v>
      </c>
      <c r="BR8" s="230"/>
      <c r="BS8" s="976"/>
      <c r="BT8" s="977"/>
      <c r="BU8" s="977"/>
      <c r="BV8" s="977"/>
      <c r="BW8" s="977"/>
      <c r="BX8" s="977"/>
      <c r="BY8" s="977"/>
      <c r="BZ8" s="977"/>
      <c r="CA8" s="977"/>
      <c r="CB8" s="977"/>
      <c r="CC8" s="977"/>
      <c r="CD8" s="977"/>
      <c r="CE8" s="977"/>
      <c r="CF8" s="977"/>
      <c r="CG8" s="998"/>
      <c r="CH8" s="973"/>
      <c r="CI8" s="974"/>
      <c r="CJ8" s="974"/>
      <c r="CK8" s="974"/>
      <c r="CL8" s="975"/>
      <c r="CM8" s="973"/>
      <c r="CN8" s="974"/>
      <c r="CO8" s="974"/>
      <c r="CP8" s="974"/>
      <c r="CQ8" s="975"/>
      <c r="CR8" s="973"/>
      <c r="CS8" s="974"/>
      <c r="CT8" s="974"/>
      <c r="CU8" s="974"/>
      <c r="CV8" s="975"/>
      <c r="CW8" s="973"/>
      <c r="CX8" s="974"/>
      <c r="CY8" s="974"/>
      <c r="CZ8" s="974"/>
      <c r="DA8" s="975"/>
      <c r="DB8" s="973"/>
      <c r="DC8" s="974"/>
      <c r="DD8" s="974"/>
      <c r="DE8" s="974"/>
      <c r="DF8" s="975"/>
      <c r="DG8" s="973"/>
      <c r="DH8" s="974"/>
      <c r="DI8" s="974"/>
      <c r="DJ8" s="974"/>
      <c r="DK8" s="975"/>
      <c r="DL8" s="973"/>
      <c r="DM8" s="974"/>
      <c r="DN8" s="974"/>
      <c r="DO8" s="974"/>
      <c r="DP8" s="975"/>
      <c r="DQ8" s="973"/>
      <c r="DR8" s="974"/>
      <c r="DS8" s="974"/>
      <c r="DT8" s="974"/>
      <c r="DU8" s="975"/>
      <c r="DV8" s="976"/>
      <c r="DW8" s="977"/>
      <c r="DX8" s="977"/>
      <c r="DY8" s="977"/>
      <c r="DZ8" s="978"/>
      <c r="EA8" s="225"/>
    </row>
    <row r="9" spans="1:131" s="226" customFormat="1" ht="26.25" customHeight="1" x14ac:dyDescent="0.15">
      <c r="A9" s="229">
        <v>3</v>
      </c>
      <c r="B9" s="1014"/>
      <c r="C9" s="1015"/>
      <c r="D9" s="1015"/>
      <c r="E9" s="1015"/>
      <c r="F9" s="1015"/>
      <c r="G9" s="1015"/>
      <c r="H9" s="1015"/>
      <c r="I9" s="1015"/>
      <c r="J9" s="1015"/>
      <c r="K9" s="1015"/>
      <c r="L9" s="1015"/>
      <c r="M9" s="1015"/>
      <c r="N9" s="1015"/>
      <c r="O9" s="1015"/>
      <c r="P9" s="1016"/>
      <c r="Q9" s="1022"/>
      <c r="R9" s="1023"/>
      <c r="S9" s="1023"/>
      <c r="T9" s="1023"/>
      <c r="U9" s="1023"/>
      <c r="V9" s="1023"/>
      <c r="W9" s="1023"/>
      <c r="X9" s="1023"/>
      <c r="Y9" s="1023"/>
      <c r="Z9" s="1023"/>
      <c r="AA9" s="1023"/>
      <c r="AB9" s="1023"/>
      <c r="AC9" s="1023"/>
      <c r="AD9" s="1023"/>
      <c r="AE9" s="1024"/>
      <c r="AF9" s="1019"/>
      <c r="AG9" s="1020"/>
      <c r="AH9" s="1020"/>
      <c r="AI9" s="1020"/>
      <c r="AJ9" s="1021"/>
      <c r="AK9" s="1064"/>
      <c r="AL9" s="1065"/>
      <c r="AM9" s="1065"/>
      <c r="AN9" s="1065"/>
      <c r="AO9" s="1065"/>
      <c r="AP9" s="1065"/>
      <c r="AQ9" s="1065"/>
      <c r="AR9" s="1065"/>
      <c r="AS9" s="1065"/>
      <c r="AT9" s="1065"/>
      <c r="AU9" s="1066"/>
      <c r="AV9" s="1066"/>
      <c r="AW9" s="1066"/>
      <c r="AX9" s="1066"/>
      <c r="AY9" s="1067"/>
      <c r="AZ9" s="223"/>
      <c r="BA9" s="223"/>
      <c r="BB9" s="223"/>
      <c r="BC9" s="223"/>
      <c r="BD9" s="223"/>
      <c r="BE9" s="224"/>
      <c r="BF9" s="224"/>
      <c r="BG9" s="224"/>
      <c r="BH9" s="224"/>
      <c r="BI9" s="224"/>
      <c r="BJ9" s="224"/>
      <c r="BK9" s="224"/>
      <c r="BL9" s="224"/>
      <c r="BM9" s="224"/>
      <c r="BN9" s="224"/>
      <c r="BO9" s="224"/>
      <c r="BP9" s="224"/>
      <c r="BQ9" s="229">
        <v>3</v>
      </c>
      <c r="BR9" s="230"/>
      <c r="BS9" s="976"/>
      <c r="BT9" s="977"/>
      <c r="BU9" s="977"/>
      <c r="BV9" s="977"/>
      <c r="BW9" s="977"/>
      <c r="BX9" s="977"/>
      <c r="BY9" s="977"/>
      <c r="BZ9" s="977"/>
      <c r="CA9" s="977"/>
      <c r="CB9" s="977"/>
      <c r="CC9" s="977"/>
      <c r="CD9" s="977"/>
      <c r="CE9" s="977"/>
      <c r="CF9" s="977"/>
      <c r="CG9" s="998"/>
      <c r="CH9" s="973"/>
      <c r="CI9" s="974"/>
      <c r="CJ9" s="974"/>
      <c r="CK9" s="974"/>
      <c r="CL9" s="975"/>
      <c r="CM9" s="973"/>
      <c r="CN9" s="974"/>
      <c r="CO9" s="974"/>
      <c r="CP9" s="974"/>
      <c r="CQ9" s="975"/>
      <c r="CR9" s="973"/>
      <c r="CS9" s="974"/>
      <c r="CT9" s="974"/>
      <c r="CU9" s="974"/>
      <c r="CV9" s="975"/>
      <c r="CW9" s="973"/>
      <c r="CX9" s="974"/>
      <c r="CY9" s="974"/>
      <c r="CZ9" s="974"/>
      <c r="DA9" s="975"/>
      <c r="DB9" s="973"/>
      <c r="DC9" s="974"/>
      <c r="DD9" s="974"/>
      <c r="DE9" s="974"/>
      <c r="DF9" s="975"/>
      <c r="DG9" s="973"/>
      <c r="DH9" s="974"/>
      <c r="DI9" s="974"/>
      <c r="DJ9" s="974"/>
      <c r="DK9" s="975"/>
      <c r="DL9" s="973"/>
      <c r="DM9" s="974"/>
      <c r="DN9" s="974"/>
      <c r="DO9" s="974"/>
      <c r="DP9" s="975"/>
      <c r="DQ9" s="973"/>
      <c r="DR9" s="974"/>
      <c r="DS9" s="974"/>
      <c r="DT9" s="974"/>
      <c r="DU9" s="975"/>
      <c r="DV9" s="976"/>
      <c r="DW9" s="977"/>
      <c r="DX9" s="977"/>
      <c r="DY9" s="977"/>
      <c r="DZ9" s="978"/>
      <c r="EA9" s="225"/>
    </row>
    <row r="10" spans="1:131" s="226" customFormat="1" ht="26.25" customHeight="1" x14ac:dyDescent="0.15">
      <c r="A10" s="229">
        <v>4</v>
      </c>
      <c r="B10" s="1014"/>
      <c r="C10" s="1015"/>
      <c r="D10" s="1015"/>
      <c r="E10" s="1015"/>
      <c r="F10" s="1015"/>
      <c r="G10" s="1015"/>
      <c r="H10" s="1015"/>
      <c r="I10" s="1015"/>
      <c r="J10" s="1015"/>
      <c r="K10" s="1015"/>
      <c r="L10" s="1015"/>
      <c r="M10" s="1015"/>
      <c r="N10" s="1015"/>
      <c r="O10" s="1015"/>
      <c r="P10" s="1016"/>
      <c r="Q10" s="1022"/>
      <c r="R10" s="1023"/>
      <c r="S10" s="1023"/>
      <c r="T10" s="1023"/>
      <c r="U10" s="1023"/>
      <c r="V10" s="1023"/>
      <c r="W10" s="1023"/>
      <c r="X10" s="1023"/>
      <c r="Y10" s="1023"/>
      <c r="Z10" s="1023"/>
      <c r="AA10" s="1023"/>
      <c r="AB10" s="1023"/>
      <c r="AC10" s="1023"/>
      <c r="AD10" s="1023"/>
      <c r="AE10" s="1024"/>
      <c r="AF10" s="1019"/>
      <c r="AG10" s="1020"/>
      <c r="AH10" s="1020"/>
      <c r="AI10" s="1020"/>
      <c r="AJ10" s="1021"/>
      <c r="AK10" s="1064"/>
      <c r="AL10" s="1065"/>
      <c r="AM10" s="1065"/>
      <c r="AN10" s="1065"/>
      <c r="AO10" s="1065"/>
      <c r="AP10" s="1065"/>
      <c r="AQ10" s="1065"/>
      <c r="AR10" s="1065"/>
      <c r="AS10" s="1065"/>
      <c r="AT10" s="1065"/>
      <c r="AU10" s="1066"/>
      <c r="AV10" s="1066"/>
      <c r="AW10" s="1066"/>
      <c r="AX10" s="1066"/>
      <c r="AY10" s="1067"/>
      <c r="AZ10" s="223"/>
      <c r="BA10" s="223"/>
      <c r="BB10" s="223"/>
      <c r="BC10" s="223"/>
      <c r="BD10" s="223"/>
      <c r="BE10" s="224"/>
      <c r="BF10" s="224"/>
      <c r="BG10" s="224"/>
      <c r="BH10" s="224"/>
      <c r="BI10" s="224"/>
      <c r="BJ10" s="224"/>
      <c r="BK10" s="224"/>
      <c r="BL10" s="224"/>
      <c r="BM10" s="224"/>
      <c r="BN10" s="224"/>
      <c r="BO10" s="224"/>
      <c r="BP10" s="224"/>
      <c r="BQ10" s="229">
        <v>4</v>
      </c>
      <c r="BR10" s="230"/>
      <c r="BS10" s="976"/>
      <c r="BT10" s="977"/>
      <c r="BU10" s="977"/>
      <c r="BV10" s="977"/>
      <c r="BW10" s="977"/>
      <c r="BX10" s="977"/>
      <c r="BY10" s="977"/>
      <c r="BZ10" s="977"/>
      <c r="CA10" s="977"/>
      <c r="CB10" s="977"/>
      <c r="CC10" s="977"/>
      <c r="CD10" s="977"/>
      <c r="CE10" s="977"/>
      <c r="CF10" s="977"/>
      <c r="CG10" s="998"/>
      <c r="CH10" s="973"/>
      <c r="CI10" s="974"/>
      <c r="CJ10" s="974"/>
      <c r="CK10" s="974"/>
      <c r="CL10" s="975"/>
      <c r="CM10" s="973"/>
      <c r="CN10" s="974"/>
      <c r="CO10" s="974"/>
      <c r="CP10" s="974"/>
      <c r="CQ10" s="975"/>
      <c r="CR10" s="973"/>
      <c r="CS10" s="974"/>
      <c r="CT10" s="974"/>
      <c r="CU10" s="974"/>
      <c r="CV10" s="975"/>
      <c r="CW10" s="973"/>
      <c r="CX10" s="974"/>
      <c r="CY10" s="974"/>
      <c r="CZ10" s="974"/>
      <c r="DA10" s="975"/>
      <c r="DB10" s="973"/>
      <c r="DC10" s="974"/>
      <c r="DD10" s="974"/>
      <c r="DE10" s="974"/>
      <c r="DF10" s="975"/>
      <c r="DG10" s="973"/>
      <c r="DH10" s="974"/>
      <c r="DI10" s="974"/>
      <c r="DJ10" s="974"/>
      <c r="DK10" s="975"/>
      <c r="DL10" s="973"/>
      <c r="DM10" s="974"/>
      <c r="DN10" s="974"/>
      <c r="DO10" s="974"/>
      <c r="DP10" s="975"/>
      <c r="DQ10" s="973"/>
      <c r="DR10" s="974"/>
      <c r="DS10" s="974"/>
      <c r="DT10" s="974"/>
      <c r="DU10" s="975"/>
      <c r="DV10" s="976"/>
      <c r="DW10" s="977"/>
      <c r="DX10" s="977"/>
      <c r="DY10" s="977"/>
      <c r="DZ10" s="978"/>
      <c r="EA10" s="225"/>
    </row>
    <row r="11" spans="1:131" s="226" customFormat="1" ht="26.25" customHeight="1" x14ac:dyDescent="0.15">
      <c r="A11" s="229">
        <v>5</v>
      </c>
      <c r="B11" s="1014"/>
      <c r="C11" s="1015"/>
      <c r="D11" s="1015"/>
      <c r="E11" s="1015"/>
      <c r="F11" s="1015"/>
      <c r="G11" s="1015"/>
      <c r="H11" s="1015"/>
      <c r="I11" s="1015"/>
      <c r="J11" s="1015"/>
      <c r="K11" s="1015"/>
      <c r="L11" s="1015"/>
      <c r="M11" s="1015"/>
      <c r="N11" s="1015"/>
      <c r="O11" s="1015"/>
      <c r="P11" s="1016"/>
      <c r="Q11" s="1022"/>
      <c r="R11" s="1023"/>
      <c r="S11" s="1023"/>
      <c r="T11" s="1023"/>
      <c r="U11" s="1023"/>
      <c r="V11" s="1023"/>
      <c r="W11" s="1023"/>
      <c r="X11" s="1023"/>
      <c r="Y11" s="1023"/>
      <c r="Z11" s="1023"/>
      <c r="AA11" s="1023"/>
      <c r="AB11" s="1023"/>
      <c r="AC11" s="1023"/>
      <c r="AD11" s="1023"/>
      <c r="AE11" s="1024"/>
      <c r="AF11" s="1019"/>
      <c r="AG11" s="1020"/>
      <c r="AH11" s="1020"/>
      <c r="AI11" s="1020"/>
      <c r="AJ11" s="1021"/>
      <c r="AK11" s="1064"/>
      <c r="AL11" s="1065"/>
      <c r="AM11" s="1065"/>
      <c r="AN11" s="1065"/>
      <c r="AO11" s="1065"/>
      <c r="AP11" s="1065"/>
      <c r="AQ11" s="1065"/>
      <c r="AR11" s="1065"/>
      <c r="AS11" s="1065"/>
      <c r="AT11" s="1065"/>
      <c r="AU11" s="1066"/>
      <c r="AV11" s="1066"/>
      <c r="AW11" s="1066"/>
      <c r="AX11" s="1066"/>
      <c r="AY11" s="1067"/>
      <c r="AZ11" s="223"/>
      <c r="BA11" s="223"/>
      <c r="BB11" s="223"/>
      <c r="BC11" s="223"/>
      <c r="BD11" s="223"/>
      <c r="BE11" s="224"/>
      <c r="BF11" s="224"/>
      <c r="BG11" s="224"/>
      <c r="BH11" s="224"/>
      <c r="BI11" s="224"/>
      <c r="BJ11" s="224"/>
      <c r="BK11" s="224"/>
      <c r="BL11" s="224"/>
      <c r="BM11" s="224"/>
      <c r="BN11" s="224"/>
      <c r="BO11" s="224"/>
      <c r="BP11" s="224"/>
      <c r="BQ11" s="229">
        <v>5</v>
      </c>
      <c r="BR11" s="230"/>
      <c r="BS11" s="976"/>
      <c r="BT11" s="977"/>
      <c r="BU11" s="977"/>
      <c r="BV11" s="977"/>
      <c r="BW11" s="977"/>
      <c r="BX11" s="977"/>
      <c r="BY11" s="977"/>
      <c r="BZ11" s="977"/>
      <c r="CA11" s="977"/>
      <c r="CB11" s="977"/>
      <c r="CC11" s="977"/>
      <c r="CD11" s="977"/>
      <c r="CE11" s="977"/>
      <c r="CF11" s="977"/>
      <c r="CG11" s="998"/>
      <c r="CH11" s="973"/>
      <c r="CI11" s="974"/>
      <c r="CJ11" s="974"/>
      <c r="CK11" s="974"/>
      <c r="CL11" s="975"/>
      <c r="CM11" s="973"/>
      <c r="CN11" s="974"/>
      <c r="CO11" s="974"/>
      <c r="CP11" s="974"/>
      <c r="CQ11" s="975"/>
      <c r="CR11" s="973"/>
      <c r="CS11" s="974"/>
      <c r="CT11" s="974"/>
      <c r="CU11" s="974"/>
      <c r="CV11" s="975"/>
      <c r="CW11" s="973"/>
      <c r="CX11" s="974"/>
      <c r="CY11" s="974"/>
      <c r="CZ11" s="974"/>
      <c r="DA11" s="975"/>
      <c r="DB11" s="973"/>
      <c r="DC11" s="974"/>
      <c r="DD11" s="974"/>
      <c r="DE11" s="974"/>
      <c r="DF11" s="975"/>
      <c r="DG11" s="973"/>
      <c r="DH11" s="974"/>
      <c r="DI11" s="974"/>
      <c r="DJ11" s="974"/>
      <c r="DK11" s="975"/>
      <c r="DL11" s="973"/>
      <c r="DM11" s="974"/>
      <c r="DN11" s="974"/>
      <c r="DO11" s="974"/>
      <c r="DP11" s="975"/>
      <c r="DQ11" s="973"/>
      <c r="DR11" s="974"/>
      <c r="DS11" s="974"/>
      <c r="DT11" s="974"/>
      <c r="DU11" s="975"/>
      <c r="DV11" s="976"/>
      <c r="DW11" s="977"/>
      <c r="DX11" s="977"/>
      <c r="DY11" s="977"/>
      <c r="DZ11" s="978"/>
      <c r="EA11" s="225"/>
    </row>
    <row r="12" spans="1:131" s="226" customFormat="1" ht="26.25" customHeight="1" x14ac:dyDescent="0.15">
      <c r="A12" s="229">
        <v>6</v>
      </c>
      <c r="B12" s="1014"/>
      <c r="C12" s="1015"/>
      <c r="D12" s="1015"/>
      <c r="E12" s="1015"/>
      <c r="F12" s="1015"/>
      <c r="G12" s="1015"/>
      <c r="H12" s="1015"/>
      <c r="I12" s="1015"/>
      <c r="J12" s="1015"/>
      <c r="K12" s="1015"/>
      <c r="L12" s="1015"/>
      <c r="M12" s="1015"/>
      <c r="N12" s="1015"/>
      <c r="O12" s="1015"/>
      <c r="P12" s="1016"/>
      <c r="Q12" s="1022"/>
      <c r="R12" s="1023"/>
      <c r="S12" s="1023"/>
      <c r="T12" s="1023"/>
      <c r="U12" s="1023"/>
      <c r="V12" s="1023"/>
      <c r="W12" s="1023"/>
      <c r="X12" s="1023"/>
      <c r="Y12" s="1023"/>
      <c r="Z12" s="1023"/>
      <c r="AA12" s="1023"/>
      <c r="AB12" s="1023"/>
      <c r="AC12" s="1023"/>
      <c r="AD12" s="1023"/>
      <c r="AE12" s="1024"/>
      <c r="AF12" s="1019"/>
      <c r="AG12" s="1020"/>
      <c r="AH12" s="1020"/>
      <c r="AI12" s="1020"/>
      <c r="AJ12" s="1021"/>
      <c r="AK12" s="1064"/>
      <c r="AL12" s="1065"/>
      <c r="AM12" s="1065"/>
      <c r="AN12" s="1065"/>
      <c r="AO12" s="1065"/>
      <c r="AP12" s="1065"/>
      <c r="AQ12" s="1065"/>
      <c r="AR12" s="1065"/>
      <c r="AS12" s="1065"/>
      <c r="AT12" s="1065"/>
      <c r="AU12" s="1066"/>
      <c r="AV12" s="1066"/>
      <c r="AW12" s="1066"/>
      <c r="AX12" s="1066"/>
      <c r="AY12" s="1067"/>
      <c r="AZ12" s="223"/>
      <c r="BA12" s="223"/>
      <c r="BB12" s="223"/>
      <c r="BC12" s="223"/>
      <c r="BD12" s="223"/>
      <c r="BE12" s="224"/>
      <c r="BF12" s="224"/>
      <c r="BG12" s="224"/>
      <c r="BH12" s="224"/>
      <c r="BI12" s="224"/>
      <c r="BJ12" s="224"/>
      <c r="BK12" s="224"/>
      <c r="BL12" s="224"/>
      <c r="BM12" s="224"/>
      <c r="BN12" s="224"/>
      <c r="BO12" s="224"/>
      <c r="BP12" s="224"/>
      <c r="BQ12" s="229">
        <v>6</v>
      </c>
      <c r="BR12" s="230"/>
      <c r="BS12" s="976"/>
      <c r="BT12" s="977"/>
      <c r="BU12" s="977"/>
      <c r="BV12" s="977"/>
      <c r="BW12" s="977"/>
      <c r="BX12" s="977"/>
      <c r="BY12" s="977"/>
      <c r="BZ12" s="977"/>
      <c r="CA12" s="977"/>
      <c r="CB12" s="977"/>
      <c r="CC12" s="977"/>
      <c r="CD12" s="977"/>
      <c r="CE12" s="977"/>
      <c r="CF12" s="977"/>
      <c r="CG12" s="998"/>
      <c r="CH12" s="973"/>
      <c r="CI12" s="974"/>
      <c r="CJ12" s="974"/>
      <c r="CK12" s="974"/>
      <c r="CL12" s="975"/>
      <c r="CM12" s="973"/>
      <c r="CN12" s="974"/>
      <c r="CO12" s="974"/>
      <c r="CP12" s="974"/>
      <c r="CQ12" s="975"/>
      <c r="CR12" s="973"/>
      <c r="CS12" s="974"/>
      <c r="CT12" s="974"/>
      <c r="CU12" s="974"/>
      <c r="CV12" s="975"/>
      <c r="CW12" s="973"/>
      <c r="CX12" s="974"/>
      <c r="CY12" s="974"/>
      <c r="CZ12" s="974"/>
      <c r="DA12" s="975"/>
      <c r="DB12" s="973"/>
      <c r="DC12" s="974"/>
      <c r="DD12" s="974"/>
      <c r="DE12" s="974"/>
      <c r="DF12" s="975"/>
      <c r="DG12" s="973"/>
      <c r="DH12" s="974"/>
      <c r="DI12" s="974"/>
      <c r="DJ12" s="974"/>
      <c r="DK12" s="975"/>
      <c r="DL12" s="973"/>
      <c r="DM12" s="974"/>
      <c r="DN12" s="974"/>
      <c r="DO12" s="974"/>
      <c r="DP12" s="975"/>
      <c r="DQ12" s="973"/>
      <c r="DR12" s="974"/>
      <c r="DS12" s="974"/>
      <c r="DT12" s="974"/>
      <c r="DU12" s="975"/>
      <c r="DV12" s="976"/>
      <c r="DW12" s="977"/>
      <c r="DX12" s="977"/>
      <c r="DY12" s="977"/>
      <c r="DZ12" s="978"/>
      <c r="EA12" s="225"/>
    </row>
    <row r="13" spans="1:131" s="226" customFormat="1" ht="26.25" customHeight="1" x14ac:dyDescent="0.15">
      <c r="A13" s="229">
        <v>7</v>
      </c>
      <c r="B13" s="1014"/>
      <c r="C13" s="1015"/>
      <c r="D13" s="1015"/>
      <c r="E13" s="1015"/>
      <c r="F13" s="1015"/>
      <c r="G13" s="1015"/>
      <c r="H13" s="1015"/>
      <c r="I13" s="1015"/>
      <c r="J13" s="1015"/>
      <c r="K13" s="1015"/>
      <c r="L13" s="1015"/>
      <c r="M13" s="1015"/>
      <c r="N13" s="1015"/>
      <c r="O13" s="1015"/>
      <c r="P13" s="1016"/>
      <c r="Q13" s="1022"/>
      <c r="R13" s="1023"/>
      <c r="S13" s="1023"/>
      <c r="T13" s="1023"/>
      <c r="U13" s="1023"/>
      <c r="V13" s="1023"/>
      <c r="W13" s="1023"/>
      <c r="X13" s="1023"/>
      <c r="Y13" s="1023"/>
      <c r="Z13" s="1023"/>
      <c r="AA13" s="1023"/>
      <c r="AB13" s="1023"/>
      <c r="AC13" s="1023"/>
      <c r="AD13" s="1023"/>
      <c r="AE13" s="1024"/>
      <c r="AF13" s="1019"/>
      <c r="AG13" s="1020"/>
      <c r="AH13" s="1020"/>
      <c r="AI13" s="1020"/>
      <c r="AJ13" s="1021"/>
      <c r="AK13" s="1064"/>
      <c r="AL13" s="1065"/>
      <c r="AM13" s="1065"/>
      <c r="AN13" s="1065"/>
      <c r="AO13" s="1065"/>
      <c r="AP13" s="1065"/>
      <c r="AQ13" s="1065"/>
      <c r="AR13" s="1065"/>
      <c r="AS13" s="1065"/>
      <c r="AT13" s="1065"/>
      <c r="AU13" s="1066"/>
      <c r="AV13" s="1066"/>
      <c r="AW13" s="1066"/>
      <c r="AX13" s="1066"/>
      <c r="AY13" s="1067"/>
      <c r="AZ13" s="223"/>
      <c r="BA13" s="223"/>
      <c r="BB13" s="223"/>
      <c r="BC13" s="223"/>
      <c r="BD13" s="223"/>
      <c r="BE13" s="224"/>
      <c r="BF13" s="224"/>
      <c r="BG13" s="224"/>
      <c r="BH13" s="224"/>
      <c r="BI13" s="224"/>
      <c r="BJ13" s="224"/>
      <c r="BK13" s="224"/>
      <c r="BL13" s="224"/>
      <c r="BM13" s="224"/>
      <c r="BN13" s="224"/>
      <c r="BO13" s="224"/>
      <c r="BP13" s="224"/>
      <c r="BQ13" s="229">
        <v>7</v>
      </c>
      <c r="BR13" s="230"/>
      <c r="BS13" s="976"/>
      <c r="BT13" s="977"/>
      <c r="BU13" s="977"/>
      <c r="BV13" s="977"/>
      <c r="BW13" s="977"/>
      <c r="BX13" s="977"/>
      <c r="BY13" s="977"/>
      <c r="BZ13" s="977"/>
      <c r="CA13" s="977"/>
      <c r="CB13" s="977"/>
      <c r="CC13" s="977"/>
      <c r="CD13" s="977"/>
      <c r="CE13" s="977"/>
      <c r="CF13" s="977"/>
      <c r="CG13" s="998"/>
      <c r="CH13" s="973"/>
      <c r="CI13" s="974"/>
      <c r="CJ13" s="974"/>
      <c r="CK13" s="974"/>
      <c r="CL13" s="975"/>
      <c r="CM13" s="973"/>
      <c r="CN13" s="974"/>
      <c r="CO13" s="974"/>
      <c r="CP13" s="974"/>
      <c r="CQ13" s="975"/>
      <c r="CR13" s="973"/>
      <c r="CS13" s="974"/>
      <c r="CT13" s="974"/>
      <c r="CU13" s="974"/>
      <c r="CV13" s="975"/>
      <c r="CW13" s="973"/>
      <c r="CX13" s="974"/>
      <c r="CY13" s="974"/>
      <c r="CZ13" s="974"/>
      <c r="DA13" s="975"/>
      <c r="DB13" s="973"/>
      <c r="DC13" s="974"/>
      <c r="DD13" s="974"/>
      <c r="DE13" s="974"/>
      <c r="DF13" s="975"/>
      <c r="DG13" s="973"/>
      <c r="DH13" s="974"/>
      <c r="DI13" s="974"/>
      <c r="DJ13" s="974"/>
      <c r="DK13" s="975"/>
      <c r="DL13" s="973"/>
      <c r="DM13" s="974"/>
      <c r="DN13" s="974"/>
      <c r="DO13" s="974"/>
      <c r="DP13" s="975"/>
      <c r="DQ13" s="973"/>
      <c r="DR13" s="974"/>
      <c r="DS13" s="974"/>
      <c r="DT13" s="974"/>
      <c r="DU13" s="975"/>
      <c r="DV13" s="976"/>
      <c r="DW13" s="977"/>
      <c r="DX13" s="977"/>
      <c r="DY13" s="977"/>
      <c r="DZ13" s="978"/>
      <c r="EA13" s="225"/>
    </row>
    <row r="14" spans="1:131" s="226" customFormat="1" ht="26.25" customHeight="1" x14ac:dyDescent="0.15">
      <c r="A14" s="229">
        <v>8</v>
      </c>
      <c r="B14" s="1014"/>
      <c r="C14" s="1015"/>
      <c r="D14" s="1015"/>
      <c r="E14" s="1015"/>
      <c r="F14" s="1015"/>
      <c r="G14" s="1015"/>
      <c r="H14" s="1015"/>
      <c r="I14" s="1015"/>
      <c r="J14" s="1015"/>
      <c r="K14" s="1015"/>
      <c r="L14" s="1015"/>
      <c r="M14" s="1015"/>
      <c r="N14" s="1015"/>
      <c r="O14" s="1015"/>
      <c r="P14" s="1016"/>
      <c r="Q14" s="1022"/>
      <c r="R14" s="1023"/>
      <c r="S14" s="1023"/>
      <c r="T14" s="1023"/>
      <c r="U14" s="1023"/>
      <c r="V14" s="1023"/>
      <c r="W14" s="1023"/>
      <c r="X14" s="1023"/>
      <c r="Y14" s="1023"/>
      <c r="Z14" s="1023"/>
      <c r="AA14" s="1023"/>
      <c r="AB14" s="1023"/>
      <c r="AC14" s="1023"/>
      <c r="AD14" s="1023"/>
      <c r="AE14" s="1024"/>
      <c r="AF14" s="1019"/>
      <c r="AG14" s="1020"/>
      <c r="AH14" s="1020"/>
      <c r="AI14" s="1020"/>
      <c r="AJ14" s="1021"/>
      <c r="AK14" s="1064"/>
      <c r="AL14" s="1065"/>
      <c r="AM14" s="1065"/>
      <c r="AN14" s="1065"/>
      <c r="AO14" s="1065"/>
      <c r="AP14" s="1065"/>
      <c r="AQ14" s="1065"/>
      <c r="AR14" s="1065"/>
      <c r="AS14" s="1065"/>
      <c r="AT14" s="1065"/>
      <c r="AU14" s="1066"/>
      <c r="AV14" s="1066"/>
      <c r="AW14" s="1066"/>
      <c r="AX14" s="1066"/>
      <c r="AY14" s="1067"/>
      <c r="AZ14" s="223"/>
      <c r="BA14" s="223"/>
      <c r="BB14" s="223"/>
      <c r="BC14" s="223"/>
      <c r="BD14" s="223"/>
      <c r="BE14" s="224"/>
      <c r="BF14" s="224"/>
      <c r="BG14" s="224"/>
      <c r="BH14" s="224"/>
      <c r="BI14" s="224"/>
      <c r="BJ14" s="224"/>
      <c r="BK14" s="224"/>
      <c r="BL14" s="224"/>
      <c r="BM14" s="224"/>
      <c r="BN14" s="224"/>
      <c r="BO14" s="224"/>
      <c r="BP14" s="224"/>
      <c r="BQ14" s="229">
        <v>8</v>
      </c>
      <c r="BR14" s="230"/>
      <c r="BS14" s="976"/>
      <c r="BT14" s="977"/>
      <c r="BU14" s="977"/>
      <c r="BV14" s="977"/>
      <c r="BW14" s="977"/>
      <c r="BX14" s="977"/>
      <c r="BY14" s="977"/>
      <c r="BZ14" s="977"/>
      <c r="CA14" s="977"/>
      <c r="CB14" s="977"/>
      <c r="CC14" s="977"/>
      <c r="CD14" s="977"/>
      <c r="CE14" s="977"/>
      <c r="CF14" s="977"/>
      <c r="CG14" s="998"/>
      <c r="CH14" s="973"/>
      <c r="CI14" s="974"/>
      <c r="CJ14" s="974"/>
      <c r="CK14" s="974"/>
      <c r="CL14" s="975"/>
      <c r="CM14" s="973"/>
      <c r="CN14" s="974"/>
      <c r="CO14" s="974"/>
      <c r="CP14" s="974"/>
      <c r="CQ14" s="975"/>
      <c r="CR14" s="973"/>
      <c r="CS14" s="974"/>
      <c r="CT14" s="974"/>
      <c r="CU14" s="974"/>
      <c r="CV14" s="975"/>
      <c r="CW14" s="973"/>
      <c r="CX14" s="974"/>
      <c r="CY14" s="974"/>
      <c r="CZ14" s="974"/>
      <c r="DA14" s="975"/>
      <c r="DB14" s="973"/>
      <c r="DC14" s="974"/>
      <c r="DD14" s="974"/>
      <c r="DE14" s="974"/>
      <c r="DF14" s="975"/>
      <c r="DG14" s="973"/>
      <c r="DH14" s="974"/>
      <c r="DI14" s="974"/>
      <c r="DJ14" s="974"/>
      <c r="DK14" s="975"/>
      <c r="DL14" s="973"/>
      <c r="DM14" s="974"/>
      <c r="DN14" s="974"/>
      <c r="DO14" s="974"/>
      <c r="DP14" s="975"/>
      <c r="DQ14" s="973"/>
      <c r="DR14" s="974"/>
      <c r="DS14" s="974"/>
      <c r="DT14" s="974"/>
      <c r="DU14" s="975"/>
      <c r="DV14" s="976"/>
      <c r="DW14" s="977"/>
      <c r="DX14" s="977"/>
      <c r="DY14" s="977"/>
      <c r="DZ14" s="978"/>
      <c r="EA14" s="225"/>
    </row>
    <row r="15" spans="1:131" s="226" customFormat="1" ht="26.25" customHeight="1" x14ac:dyDescent="0.15">
      <c r="A15" s="229">
        <v>9</v>
      </c>
      <c r="B15" s="1014"/>
      <c r="C15" s="1015"/>
      <c r="D15" s="1015"/>
      <c r="E15" s="1015"/>
      <c r="F15" s="1015"/>
      <c r="G15" s="1015"/>
      <c r="H15" s="1015"/>
      <c r="I15" s="1015"/>
      <c r="J15" s="1015"/>
      <c r="K15" s="1015"/>
      <c r="L15" s="1015"/>
      <c r="M15" s="1015"/>
      <c r="N15" s="1015"/>
      <c r="O15" s="1015"/>
      <c r="P15" s="1016"/>
      <c r="Q15" s="1022"/>
      <c r="R15" s="1023"/>
      <c r="S15" s="1023"/>
      <c r="T15" s="1023"/>
      <c r="U15" s="1023"/>
      <c r="V15" s="1023"/>
      <c r="W15" s="1023"/>
      <c r="X15" s="1023"/>
      <c r="Y15" s="1023"/>
      <c r="Z15" s="1023"/>
      <c r="AA15" s="1023"/>
      <c r="AB15" s="1023"/>
      <c r="AC15" s="1023"/>
      <c r="AD15" s="1023"/>
      <c r="AE15" s="1024"/>
      <c r="AF15" s="1019"/>
      <c r="AG15" s="1020"/>
      <c r="AH15" s="1020"/>
      <c r="AI15" s="1020"/>
      <c r="AJ15" s="1021"/>
      <c r="AK15" s="1064"/>
      <c r="AL15" s="1065"/>
      <c r="AM15" s="1065"/>
      <c r="AN15" s="1065"/>
      <c r="AO15" s="1065"/>
      <c r="AP15" s="1065"/>
      <c r="AQ15" s="1065"/>
      <c r="AR15" s="1065"/>
      <c r="AS15" s="1065"/>
      <c r="AT15" s="1065"/>
      <c r="AU15" s="1066"/>
      <c r="AV15" s="1066"/>
      <c r="AW15" s="1066"/>
      <c r="AX15" s="1066"/>
      <c r="AY15" s="1067"/>
      <c r="AZ15" s="223"/>
      <c r="BA15" s="223"/>
      <c r="BB15" s="223"/>
      <c r="BC15" s="223"/>
      <c r="BD15" s="223"/>
      <c r="BE15" s="224"/>
      <c r="BF15" s="224"/>
      <c r="BG15" s="224"/>
      <c r="BH15" s="224"/>
      <c r="BI15" s="224"/>
      <c r="BJ15" s="224"/>
      <c r="BK15" s="224"/>
      <c r="BL15" s="224"/>
      <c r="BM15" s="224"/>
      <c r="BN15" s="224"/>
      <c r="BO15" s="224"/>
      <c r="BP15" s="224"/>
      <c r="BQ15" s="229">
        <v>9</v>
      </c>
      <c r="BR15" s="230"/>
      <c r="BS15" s="976"/>
      <c r="BT15" s="977"/>
      <c r="BU15" s="977"/>
      <c r="BV15" s="977"/>
      <c r="BW15" s="977"/>
      <c r="BX15" s="977"/>
      <c r="BY15" s="977"/>
      <c r="BZ15" s="977"/>
      <c r="CA15" s="977"/>
      <c r="CB15" s="977"/>
      <c r="CC15" s="977"/>
      <c r="CD15" s="977"/>
      <c r="CE15" s="977"/>
      <c r="CF15" s="977"/>
      <c r="CG15" s="998"/>
      <c r="CH15" s="973"/>
      <c r="CI15" s="974"/>
      <c r="CJ15" s="974"/>
      <c r="CK15" s="974"/>
      <c r="CL15" s="975"/>
      <c r="CM15" s="973"/>
      <c r="CN15" s="974"/>
      <c r="CO15" s="974"/>
      <c r="CP15" s="974"/>
      <c r="CQ15" s="975"/>
      <c r="CR15" s="973"/>
      <c r="CS15" s="974"/>
      <c r="CT15" s="974"/>
      <c r="CU15" s="974"/>
      <c r="CV15" s="975"/>
      <c r="CW15" s="973"/>
      <c r="CX15" s="974"/>
      <c r="CY15" s="974"/>
      <c r="CZ15" s="974"/>
      <c r="DA15" s="975"/>
      <c r="DB15" s="973"/>
      <c r="DC15" s="974"/>
      <c r="DD15" s="974"/>
      <c r="DE15" s="974"/>
      <c r="DF15" s="975"/>
      <c r="DG15" s="973"/>
      <c r="DH15" s="974"/>
      <c r="DI15" s="974"/>
      <c r="DJ15" s="974"/>
      <c r="DK15" s="975"/>
      <c r="DL15" s="973"/>
      <c r="DM15" s="974"/>
      <c r="DN15" s="974"/>
      <c r="DO15" s="974"/>
      <c r="DP15" s="975"/>
      <c r="DQ15" s="973"/>
      <c r="DR15" s="974"/>
      <c r="DS15" s="974"/>
      <c r="DT15" s="974"/>
      <c r="DU15" s="975"/>
      <c r="DV15" s="976"/>
      <c r="DW15" s="977"/>
      <c r="DX15" s="977"/>
      <c r="DY15" s="977"/>
      <c r="DZ15" s="978"/>
      <c r="EA15" s="225"/>
    </row>
    <row r="16" spans="1:131" s="226" customFormat="1" ht="26.25" customHeight="1" x14ac:dyDescent="0.15">
      <c r="A16" s="229">
        <v>10</v>
      </c>
      <c r="B16" s="1014"/>
      <c r="C16" s="1015"/>
      <c r="D16" s="1015"/>
      <c r="E16" s="1015"/>
      <c r="F16" s="1015"/>
      <c r="G16" s="1015"/>
      <c r="H16" s="1015"/>
      <c r="I16" s="1015"/>
      <c r="J16" s="1015"/>
      <c r="K16" s="1015"/>
      <c r="L16" s="1015"/>
      <c r="M16" s="1015"/>
      <c r="N16" s="1015"/>
      <c r="O16" s="1015"/>
      <c r="P16" s="1016"/>
      <c r="Q16" s="1022"/>
      <c r="R16" s="1023"/>
      <c r="S16" s="1023"/>
      <c r="T16" s="1023"/>
      <c r="U16" s="1023"/>
      <c r="V16" s="1023"/>
      <c r="W16" s="1023"/>
      <c r="X16" s="1023"/>
      <c r="Y16" s="1023"/>
      <c r="Z16" s="1023"/>
      <c r="AA16" s="1023"/>
      <c r="AB16" s="1023"/>
      <c r="AC16" s="1023"/>
      <c r="AD16" s="1023"/>
      <c r="AE16" s="1024"/>
      <c r="AF16" s="1019"/>
      <c r="AG16" s="1020"/>
      <c r="AH16" s="1020"/>
      <c r="AI16" s="1020"/>
      <c r="AJ16" s="1021"/>
      <c r="AK16" s="1064"/>
      <c r="AL16" s="1065"/>
      <c r="AM16" s="1065"/>
      <c r="AN16" s="1065"/>
      <c r="AO16" s="1065"/>
      <c r="AP16" s="1065"/>
      <c r="AQ16" s="1065"/>
      <c r="AR16" s="1065"/>
      <c r="AS16" s="1065"/>
      <c r="AT16" s="1065"/>
      <c r="AU16" s="1066"/>
      <c r="AV16" s="1066"/>
      <c r="AW16" s="1066"/>
      <c r="AX16" s="1066"/>
      <c r="AY16" s="1067"/>
      <c r="AZ16" s="223"/>
      <c r="BA16" s="223"/>
      <c r="BB16" s="223"/>
      <c r="BC16" s="223"/>
      <c r="BD16" s="223"/>
      <c r="BE16" s="224"/>
      <c r="BF16" s="224"/>
      <c r="BG16" s="224"/>
      <c r="BH16" s="224"/>
      <c r="BI16" s="224"/>
      <c r="BJ16" s="224"/>
      <c r="BK16" s="224"/>
      <c r="BL16" s="224"/>
      <c r="BM16" s="224"/>
      <c r="BN16" s="224"/>
      <c r="BO16" s="224"/>
      <c r="BP16" s="224"/>
      <c r="BQ16" s="229">
        <v>10</v>
      </c>
      <c r="BR16" s="230"/>
      <c r="BS16" s="976"/>
      <c r="BT16" s="977"/>
      <c r="BU16" s="977"/>
      <c r="BV16" s="977"/>
      <c r="BW16" s="977"/>
      <c r="BX16" s="977"/>
      <c r="BY16" s="977"/>
      <c r="BZ16" s="977"/>
      <c r="CA16" s="977"/>
      <c r="CB16" s="977"/>
      <c r="CC16" s="977"/>
      <c r="CD16" s="977"/>
      <c r="CE16" s="977"/>
      <c r="CF16" s="977"/>
      <c r="CG16" s="998"/>
      <c r="CH16" s="973"/>
      <c r="CI16" s="974"/>
      <c r="CJ16" s="974"/>
      <c r="CK16" s="974"/>
      <c r="CL16" s="975"/>
      <c r="CM16" s="973"/>
      <c r="CN16" s="974"/>
      <c r="CO16" s="974"/>
      <c r="CP16" s="974"/>
      <c r="CQ16" s="975"/>
      <c r="CR16" s="973"/>
      <c r="CS16" s="974"/>
      <c r="CT16" s="974"/>
      <c r="CU16" s="974"/>
      <c r="CV16" s="975"/>
      <c r="CW16" s="973"/>
      <c r="CX16" s="974"/>
      <c r="CY16" s="974"/>
      <c r="CZ16" s="974"/>
      <c r="DA16" s="975"/>
      <c r="DB16" s="973"/>
      <c r="DC16" s="974"/>
      <c r="DD16" s="974"/>
      <c r="DE16" s="974"/>
      <c r="DF16" s="975"/>
      <c r="DG16" s="973"/>
      <c r="DH16" s="974"/>
      <c r="DI16" s="974"/>
      <c r="DJ16" s="974"/>
      <c r="DK16" s="975"/>
      <c r="DL16" s="973"/>
      <c r="DM16" s="974"/>
      <c r="DN16" s="974"/>
      <c r="DO16" s="974"/>
      <c r="DP16" s="975"/>
      <c r="DQ16" s="973"/>
      <c r="DR16" s="974"/>
      <c r="DS16" s="974"/>
      <c r="DT16" s="974"/>
      <c r="DU16" s="975"/>
      <c r="DV16" s="976"/>
      <c r="DW16" s="977"/>
      <c r="DX16" s="977"/>
      <c r="DY16" s="977"/>
      <c r="DZ16" s="978"/>
      <c r="EA16" s="225"/>
    </row>
    <row r="17" spans="1:131" s="226" customFormat="1" ht="26.25" customHeight="1" x14ac:dyDescent="0.15">
      <c r="A17" s="229">
        <v>11</v>
      </c>
      <c r="B17" s="1014"/>
      <c r="C17" s="1015"/>
      <c r="D17" s="1015"/>
      <c r="E17" s="1015"/>
      <c r="F17" s="1015"/>
      <c r="G17" s="1015"/>
      <c r="H17" s="1015"/>
      <c r="I17" s="1015"/>
      <c r="J17" s="1015"/>
      <c r="K17" s="1015"/>
      <c r="L17" s="1015"/>
      <c r="M17" s="1015"/>
      <c r="N17" s="1015"/>
      <c r="O17" s="1015"/>
      <c r="P17" s="1016"/>
      <c r="Q17" s="1022"/>
      <c r="R17" s="1023"/>
      <c r="S17" s="1023"/>
      <c r="T17" s="1023"/>
      <c r="U17" s="1023"/>
      <c r="V17" s="1023"/>
      <c r="W17" s="1023"/>
      <c r="X17" s="1023"/>
      <c r="Y17" s="1023"/>
      <c r="Z17" s="1023"/>
      <c r="AA17" s="1023"/>
      <c r="AB17" s="1023"/>
      <c r="AC17" s="1023"/>
      <c r="AD17" s="1023"/>
      <c r="AE17" s="1024"/>
      <c r="AF17" s="1019"/>
      <c r="AG17" s="1020"/>
      <c r="AH17" s="1020"/>
      <c r="AI17" s="1020"/>
      <c r="AJ17" s="1021"/>
      <c r="AK17" s="1064"/>
      <c r="AL17" s="1065"/>
      <c r="AM17" s="1065"/>
      <c r="AN17" s="1065"/>
      <c r="AO17" s="1065"/>
      <c r="AP17" s="1065"/>
      <c r="AQ17" s="1065"/>
      <c r="AR17" s="1065"/>
      <c r="AS17" s="1065"/>
      <c r="AT17" s="1065"/>
      <c r="AU17" s="1066"/>
      <c r="AV17" s="1066"/>
      <c r="AW17" s="1066"/>
      <c r="AX17" s="1066"/>
      <c r="AY17" s="1067"/>
      <c r="AZ17" s="223"/>
      <c r="BA17" s="223"/>
      <c r="BB17" s="223"/>
      <c r="BC17" s="223"/>
      <c r="BD17" s="223"/>
      <c r="BE17" s="224"/>
      <c r="BF17" s="224"/>
      <c r="BG17" s="224"/>
      <c r="BH17" s="224"/>
      <c r="BI17" s="224"/>
      <c r="BJ17" s="224"/>
      <c r="BK17" s="224"/>
      <c r="BL17" s="224"/>
      <c r="BM17" s="224"/>
      <c r="BN17" s="224"/>
      <c r="BO17" s="224"/>
      <c r="BP17" s="224"/>
      <c r="BQ17" s="229">
        <v>11</v>
      </c>
      <c r="BR17" s="230"/>
      <c r="BS17" s="976"/>
      <c r="BT17" s="977"/>
      <c r="BU17" s="977"/>
      <c r="BV17" s="977"/>
      <c r="BW17" s="977"/>
      <c r="BX17" s="977"/>
      <c r="BY17" s="977"/>
      <c r="BZ17" s="977"/>
      <c r="CA17" s="977"/>
      <c r="CB17" s="977"/>
      <c r="CC17" s="977"/>
      <c r="CD17" s="977"/>
      <c r="CE17" s="977"/>
      <c r="CF17" s="977"/>
      <c r="CG17" s="998"/>
      <c r="CH17" s="973"/>
      <c r="CI17" s="974"/>
      <c r="CJ17" s="974"/>
      <c r="CK17" s="974"/>
      <c r="CL17" s="975"/>
      <c r="CM17" s="973"/>
      <c r="CN17" s="974"/>
      <c r="CO17" s="974"/>
      <c r="CP17" s="974"/>
      <c r="CQ17" s="975"/>
      <c r="CR17" s="973"/>
      <c r="CS17" s="974"/>
      <c r="CT17" s="974"/>
      <c r="CU17" s="974"/>
      <c r="CV17" s="975"/>
      <c r="CW17" s="973"/>
      <c r="CX17" s="974"/>
      <c r="CY17" s="974"/>
      <c r="CZ17" s="974"/>
      <c r="DA17" s="975"/>
      <c r="DB17" s="973"/>
      <c r="DC17" s="974"/>
      <c r="DD17" s="974"/>
      <c r="DE17" s="974"/>
      <c r="DF17" s="975"/>
      <c r="DG17" s="973"/>
      <c r="DH17" s="974"/>
      <c r="DI17" s="974"/>
      <c r="DJ17" s="974"/>
      <c r="DK17" s="975"/>
      <c r="DL17" s="973"/>
      <c r="DM17" s="974"/>
      <c r="DN17" s="974"/>
      <c r="DO17" s="974"/>
      <c r="DP17" s="975"/>
      <c r="DQ17" s="973"/>
      <c r="DR17" s="974"/>
      <c r="DS17" s="974"/>
      <c r="DT17" s="974"/>
      <c r="DU17" s="975"/>
      <c r="DV17" s="976"/>
      <c r="DW17" s="977"/>
      <c r="DX17" s="977"/>
      <c r="DY17" s="977"/>
      <c r="DZ17" s="978"/>
      <c r="EA17" s="225"/>
    </row>
    <row r="18" spans="1:131" s="226" customFormat="1" ht="26.25" customHeight="1" x14ac:dyDescent="0.15">
      <c r="A18" s="229">
        <v>12</v>
      </c>
      <c r="B18" s="1014"/>
      <c r="C18" s="1015"/>
      <c r="D18" s="1015"/>
      <c r="E18" s="1015"/>
      <c r="F18" s="1015"/>
      <c r="G18" s="1015"/>
      <c r="H18" s="1015"/>
      <c r="I18" s="1015"/>
      <c r="J18" s="1015"/>
      <c r="K18" s="1015"/>
      <c r="L18" s="1015"/>
      <c r="M18" s="1015"/>
      <c r="N18" s="1015"/>
      <c r="O18" s="1015"/>
      <c r="P18" s="1016"/>
      <c r="Q18" s="1022"/>
      <c r="R18" s="1023"/>
      <c r="S18" s="1023"/>
      <c r="T18" s="1023"/>
      <c r="U18" s="1023"/>
      <c r="V18" s="1023"/>
      <c r="W18" s="1023"/>
      <c r="X18" s="1023"/>
      <c r="Y18" s="1023"/>
      <c r="Z18" s="1023"/>
      <c r="AA18" s="1023"/>
      <c r="AB18" s="1023"/>
      <c r="AC18" s="1023"/>
      <c r="AD18" s="1023"/>
      <c r="AE18" s="1024"/>
      <c r="AF18" s="1019"/>
      <c r="AG18" s="1020"/>
      <c r="AH18" s="1020"/>
      <c r="AI18" s="1020"/>
      <c r="AJ18" s="1021"/>
      <c r="AK18" s="1064"/>
      <c r="AL18" s="1065"/>
      <c r="AM18" s="1065"/>
      <c r="AN18" s="1065"/>
      <c r="AO18" s="1065"/>
      <c r="AP18" s="1065"/>
      <c r="AQ18" s="1065"/>
      <c r="AR18" s="1065"/>
      <c r="AS18" s="1065"/>
      <c r="AT18" s="1065"/>
      <c r="AU18" s="1066"/>
      <c r="AV18" s="1066"/>
      <c r="AW18" s="1066"/>
      <c r="AX18" s="1066"/>
      <c r="AY18" s="1067"/>
      <c r="AZ18" s="223"/>
      <c r="BA18" s="223"/>
      <c r="BB18" s="223"/>
      <c r="BC18" s="223"/>
      <c r="BD18" s="223"/>
      <c r="BE18" s="224"/>
      <c r="BF18" s="224"/>
      <c r="BG18" s="224"/>
      <c r="BH18" s="224"/>
      <c r="BI18" s="224"/>
      <c r="BJ18" s="224"/>
      <c r="BK18" s="224"/>
      <c r="BL18" s="224"/>
      <c r="BM18" s="224"/>
      <c r="BN18" s="224"/>
      <c r="BO18" s="224"/>
      <c r="BP18" s="224"/>
      <c r="BQ18" s="229">
        <v>12</v>
      </c>
      <c r="BR18" s="230"/>
      <c r="BS18" s="976"/>
      <c r="BT18" s="977"/>
      <c r="BU18" s="977"/>
      <c r="BV18" s="977"/>
      <c r="BW18" s="977"/>
      <c r="BX18" s="977"/>
      <c r="BY18" s="977"/>
      <c r="BZ18" s="977"/>
      <c r="CA18" s="977"/>
      <c r="CB18" s="977"/>
      <c r="CC18" s="977"/>
      <c r="CD18" s="977"/>
      <c r="CE18" s="977"/>
      <c r="CF18" s="977"/>
      <c r="CG18" s="998"/>
      <c r="CH18" s="973"/>
      <c r="CI18" s="974"/>
      <c r="CJ18" s="974"/>
      <c r="CK18" s="974"/>
      <c r="CL18" s="975"/>
      <c r="CM18" s="973"/>
      <c r="CN18" s="974"/>
      <c r="CO18" s="974"/>
      <c r="CP18" s="974"/>
      <c r="CQ18" s="975"/>
      <c r="CR18" s="973"/>
      <c r="CS18" s="974"/>
      <c r="CT18" s="974"/>
      <c r="CU18" s="974"/>
      <c r="CV18" s="975"/>
      <c r="CW18" s="973"/>
      <c r="CX18" s="974"/>
      <c r="CY18" s="974"/>
      <c r="CZ18" s="974"/>
      <c r="DA18" s="975"/>
      <c r="DB18" s="973"/>
      <c r="DC18" s="974"/>
      <c r="DD18" s="974"/>
      <c r="DE18" s="974"/>
      <c r="DF18" s="975"/>
      <c r="DG18" s="973"/>
      <c r="DH18" s="974"/>
      <c r="DI18" s="974"/>
      <c r="DJ18" s="974"/>
      <c r="DK18" s="975"/>
      <c r="DL18" s="973"/>
      <c r="DM18" s="974"/>
      <c r="DN18" s="974"/>
      <c r="DO18" s="974"/>
      <c r="DP18" s="975"/>
      <c r="DQ18" s="973"/>
      <c r="DR18" s="974"/>
      <c r="DS18" s="974"/>
      <c r="DT18" s="974"/>
      <c r="DU18" s="975"/>
      <c r="DV18" s="976"/>
      <c r="DW18" s="977"/>
      <c r="DX18" s="977"/>
      <c r="DY18" s="977"/>
      <c r="DZ18" s="978"/>
      <c r="EA18" s="225"/>
    </row>
    <row r="19" spans="1:131" s="226" customFormat="1" ht="26.25" customHeight="1" x14ac:dyDescent="0.15">
      <c r="A19" s="229">
        <v>13</v>
      </c>
      <c r="B19" s="1014"/>
      <c r="C19" s="1015"/>
      <c r="D19" s="1015"/>
      <c r="E19" s="1015"/>
      <c r="F19" s="1015"/>
      <c r="G19" s="1015"/>
      <c r="H19" s="1015"/>
      <c r="I19" s="1015"/>
      <c r="J19" s="1015"/>
      <c r="K19" s="1015"/>
      <c r="L19" s="1015"/>
      <c r="M19" s="1015"/>
      <c r="N19" s="1015"/>
      <c r="O19" s="1015"/>
      <c r="P19" s="1016"/>
      <c r="Q19" s="1022"/>
      <c r="R19" s="1023"/>
      <c r="S19" s="1023"/>
      <c r="T19" s="1023"/>
      <c r="U19" s="1023"/>
      <c r="V19" s="1023"/>
      <c r="W19" s="1023"/>
      <c r="X19" s="1023"/>
      <c r="Y19" s="1023"/>
      <c r="Z19" s="1023"/>
      <c r="AA19" s="1023"/>
      <c r="AB19" s="1023"/>
      <c r="AC19" s="1023"/>
      <c r="AD19" s="1023"/>
      <c r="AE19" s="1024"/>
      <c r="AF19" s="1019"/>
      <c r="AG19" s="1020"/>
      <c r="AH19" s="1020"/>
      <c r="AI19" s="1020"/>
      <c r="AJ19" s="1021"/>
      <c r="AK19" s="1064"/>
      <c r="AL19" s="1065"/>
      <c r="AM19" s="1065"/>
      <c r="AN19" s="1065"/>
      <c r="AO19" s="1065"/>
      <c r="AP19" s="1065"/>
      <c r="AQ19" s="1065"/>
      <c r="AR19" s="1065"/>
      <c r="AS19" s="1065"/>
      <c r="AT19" s="1065"/>
      <c r="AU19" s="1066"/>
      <c r="AV19" s="1066"/>
      <c r="AW19" s="1066"/>
      <c r="AX19" s="1066"/>
      <c r="AY19" s="1067"/>
      <c r="AZ19" s="223"/>
      <c r="BA19" s="223"/>
      <c r="BB19" s="223"/>
      <c r="BC19" s="223"/>
      <c r="BD19" s="223"/>
      <c r="BE19" s="224"/>
      <c r="BF19" s="224"/>
      <c r="BG19" s="224"/>
      <c r="BH19" s="224"/>
      <c r="BI19" s="224"/>
      <c r="BJ19" s="224"/>
      <c r="BK19" s="224"/>
      <c r="BL19" s="224"/>
      <c r="BM19" s="224"/>
      <c r="BN19" s="224"/>
      <c r="BO19" s="224"/>
      <c r="BP19" s="224"/>
      <c r="BQ19" s="229">
        <v>13</v>
      </c>
      <c r="BR19" s="230"/>
      <c r="BS19" s="976"/>
      <c r="BT19" s="977"/>
      <c r="BU19" s="977"/>
      <c r="BV19" s="977"/>
      <c r="BW19" s="977"/>
      <c r="BX19" s="977"/>
      <c r="BY19" s="977"/>
      <c r="BZ19" s="977"/>
      <c r="CA19" s="977"/>
      <c r="CB19" s="977"/>
      <c r="CC19" s="977"/>
      <c r="CD19" s="977"/>
      <c r="CE19" s="977"/>
      <c r="CF19" s="977"/>
      <c r="CG19" s="998"/>
      <c r="CH19" s="973"/>
      <c r="CI19" s="974"/>
      <c r="CJ19" s="974"/>
      <c r="CK19" s="974"/>
      <c r="CL19" s="975"/>
      <c r="CM19" s="973"/>
      <c r="CN19" s="974"/>
      <c r="CO19" s="974"/>
      <c r="CP19" s="974"/>
      <c r="CQ19" s="975"/>
      <c r="CR19" s="973"/>
      <c r="CS19" s="974"/>
      <c r="CT19" s="974"/>
      <c r="CU19" s="974"/>
      <c r="CV19" s="975"/>
      <c r="CW19" s="973"/>
      <c r="CX19" s="974"/>
      <c r="CY19" s="974"/>
      <c r="CZ19" s="974"/>
      <c r="DA19" s="975"/>
      <c r="DB19" s="973"/>
      <c r="DC19" s="974"/>
      <c r="DD19" s="974"/>
      <c r="DE19" s="974"/>
      <c r="DF19" s="975"/>
      <c r="DG19" s="973"/>
      <c r="DH19" s="974"/>
      <c r="DI19" s="974"/>
      <c r="DJ19" s="974"/>
      <c r="DK19" s="975"/>
      <c r="DL19" s="973"/>
      <c r="DM19" s="974"/>
      <c r="DN19" s="974"/>
      <c r="DO19" s="974"/>
      <c r="DP19" s="975"/>
      <c r="DQ19" s="973"/>
      <c r="DR19" s="974"/>
      <c r="DS19" s="974"/>
      <c r="DT19" s="974"/>
      <c r="DU19" s="975"/>
      <c r="DV19" s="976"/>
      <c r="DW19" s="977"/>
      <c r="DX19" s="977"/>
      <c r="DY19" s="977"/>
      <c r="DZ19" s="978"/>
      <c r="EA19" s="225"/>
    </row>
    <row r="20" spans="1:131" s="226" customFormat="1" ht="26.25" customHeight="1" x14ac:dyDescent="0.15">
      <c r="A20" s="229">
        <v>14</v>
      </c>
      <c r="B20" s="1014"/>
      <c r="C20" s="1015"/>
      <c r="D20" s="1015"/>
      <c r="E20" s="1015"/>
      <c r="F20" s="1015"/>
      <c r="G20" s="1015"/>
      <c r="H20" s="1015"/>
      <c r="I20" s="1015"/>
      <c r="J20" s="1015"/>
      <c r="K20" s="1015"/>
      <c r="L20" s="1015"/>
      <c r="M20" s="1015"/>
      <c r="N20" s="1015"/>
      <c r="O20" s="1015"/>
      <c r="P20" s="1016"/>
      <c r="Q20" s="1022"/>
      <c r="R20" s="1023"/>
      <c r="S20" s="1023"/>
      <c r="T20" s="1023"/>
      <c r="U20" s="1023"/>
      <c r="V20" s="1023"/>
      <c r="W20" s="1023"/>
      <c r="X20" s="1023"/>
      <c r="Y20" s="1023"/>
      <c r="Z20" s="1023"/>
      <c r="AA20" s="1023"/>
      <c r="AB20" s="1023"/>
      <c r="AC20" s="1023"/>
      <c r="AD20" s="1023"/>
      <c r="AE20" s="1024"/>
      <c r="AF20" s="1019"/>
      <c r="AG20" s="1020"/>
      <c r="AH20" s="1020"/>
      <c r="AI20" s="1020"/>
      <c r="AJ20" s="1021"/>
      <c r="AK20" s="1064"/>
      <c r="AL20" s="1065"/>
      <c r="AM20" s="1065"/>
      <c r="AN20" s="1065"/>
      <c r="AO20" s="1065"/>
      <c r="AP20" s="1065"/>
      <c r="AQ20" s="1065"/>
      <c r="AR20" s="1065"/>
      <c r="AS20" s="1065"/>
      <c r="AT20" s="1065"/>
      <c r="AU20" s="1066"/>
      <c r="AV20" s="1066"/>
      <c r="AW20" s="1066"/>
      <c r="AX20" s="1066"/>
      <c r="AY20" s="1067"/>
      <c r="AZ20" s="223"/>
      <c r="BA20" s="223"/>
      <c r="BB20" s="223"/>
      <c r="BC20" s="223"/>
      <c r="BD20" s="223"/>
      <c r="BE20" s="224"/>
      <c r="BF20" s="224"/>
      <c r="BG20" s="224"/>
      <c r="BH20" s="224"/>
      <c r="BI20" s="224"/>
      <c r="BJ20" s="224"/>
      <c r="BK20" s="224"/>
      <c r="BL20" s="224"/>
      <c r="BM20" s="224"/>
      <c r="BN20" s="224"/>
      <c r="BO20" s="224"/>
      <c r="BP20" s="224"/>
      <c r="BQ20" s="229">
        <v>14</v>
      </c>
      <c r="BR20" s="230"/>
      <c r="BS20" s="976"/>
      <c r="BT20" s="977"/>
      <c r="BU20" s="977"/>
      <c r="BV20" s="977"/>
      <c r="BW20" s="977"/>
      <c r="BX20" s="977"/>
      <c r="BY20" s="977"/>
      <c r="BZ20" s="977"/>
      <c r="CA20" s="977"/>
      <c r="CB20" s="977"/>
      <c r="CC20" s="977"/>
      <c r="CD20" s="977"/>
      <c r="CE20" s="977"/>
      <c r="CF20" s="977"/>
      <c r="CG20" s="998"/>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225"/>
    </row>
    <row r="21" spans="1:131" s="226" customFormat="1" ht="26.25" customHeight="1" thickBot="1" x14ac:dyDescent="0.2">
      <c r="A21" s="229">
        <v>15</v>
      </c>
      <c r="B21" s="1014"/>
      <c r="C21" s="1015"/>
      <c r="D21" s="1015"/>
      <c r="E21" s="1015"/>
      <c r="F21" s="1015"/>
      <c r="G21" s="1015"/>
      <c r="H21" s="1015"/>
      <c r="I21" s="1015"/>
      <c r="J21" s="1015"/>
      <c r="K21" s="1015"/>
      <c r="L21" s="1015"/>
      <c r="M21" s="1015"/>
      <c r="N21" s="1015"/>
      <c r="O21" s="1015"/>
      <c r="P21" s="1016"/>
      <c r="Q21" s="1022"/>
      <c r="R21" s="1023"/>
      <c r="S21" s="1023"/>
      <c r="T21" s="1023"/>
      <c r="U21" s="1023"/>
      <c r="V21" s="1023"/>
      <c r="W21" s="1023"/>
      <c r="X21" s="1023"/>
      <c r="Y21" s="1023"/>
      <c r="Z21" s="1023"/>
      <c r="AA21" s="1023"/>
      <c r="AB21" s="1023"/>
      <c r="AC21" s="1023"/>
      <c r="AD21" s="1023"/>
      <c r="AE21" s="1024"/>
      <c r="AF21" s="1019"/>
      <c r="AG21" s="1020"/>
      <c r="AH21" s="1020"/>
      <c r="AI21" s="1020"/>
      <c r="AJ21" s="1021"/>
      <c r="AK21" s="1064"/>
      <c r="AL21" s="1065"/>
      <c r="AM21" s="1065"/>
      <c r="AN21" s="1065"/>
      <c r="AO21" s="1065"/>
      <c r="AP21" s="1065"/>
      <c r="AQ21" s="1065"/>
      <c r="AR21" s="1065"/>
      <c r="AS21" s="1065"/>
      <c r="AT21" s="1065"/>
      <c r="AU21" s="1066"/>
      <c r="AV21" s="1066"/>
      <c r="AW21" s="1066"/>
      <c r="AX21" s="1066"/>
      <c r="AY21" s="1067"/>
      <c r="AZ21" s="223"/>
      <c r="BA21" s="223"/>
      <c r="BB21" s="223"/>
      <c r="BC21" s="223"/>
      <c r="BD21" s="223"/>
      <c r="BE21" s="224"/>
      <c r="BF21" s="224"/>
      <c r="BG21" s="224"/>
      <c r="BH21" s="224"/>
      <c r="BI21" s="224"/>
      <c r="BJ21" s="224"/>
      <c r="BK21" s="224"/>
      <c r="BL21" s="224"/>
      <c r="BM21" s="224"/>
      <c r="BN21" s="224"/>
      <c r="BO21" s="224"/>
      <c r="BP21" s="224"/>
      <c r="BQ21" s="229">
        <v>15</v>
      </c>
      <c r="BR21" s="230"/>
      <c r="BS21" s="976"/>
      <c r="BT21" s="977"/>
      <c r="BU21" s="977"/>
      <c r="BV21" s="977"/>
      <c r="BW21" s="977"/>
      <c r="BX21" s="977"/>
      <c r="BY21" s="977"/>
      <c r="BZ21" s="977"/>
      <c r="CA21" s="977"/>
      <c r="CB21" s="977"/>
      <c r="CC21" s="977"/>
      <c r="CD21" s="977"/>
      <c r="CE21" s="977"/>
      <c r="CF21" s="977"/>
      <c r="CG21" s="998"/>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225"/>
    </row>
    <row r="22" spans="1:131" s="226" customFormat="1" ht="26.25" customHeight="1" x14ac:dyDescent="0.15">
      <c r="A22" s="229">
        <v>16</v>
      </c>
      <c r="B22" s="1014"/>
      <c r="C22" s="1015"/>
      <c r="D22" s="1015"/>
      <c r="E22" s="1015"/>
      <c r="F22" s="1015"/>
      <c r="G22" s="1015"/>
      <c r="H22" s="1015"/>
      <c r="I22" s="1015"/>
      <c r="J22" s="1015"/>
      <c r="K22" s="1015"/>
      <c r="L22" s="1015"/>
      <c r="M22" s="1015"/>
      <c r="N22" s="1015"/>
      <c r="O22" s="1015"/>
      <c r="P22" s="1016"/>
      <c r="Q22" s="1057"/>
      <c r="R22" s="1058"/>
      <c r="S22" s="1058"/>
      <c r="T22" s="1058"/>
      <c r="U22" s="1058"/>
      <c r="V22" s="1058"/>
      <c r="W22" s="1058"/>
      <c r="X22" s="1058"/>
      <c r="Y22" s="1058"/>
      <c r="Z22" s="1058"/>
      <c r="AA22" s="1058"/>
      <c r="AB22" s="1058"/>
      <c r="AC22" s="1058"/>
      <c r="AD22" s="1058"/>
      <c r="AE22" s="1059"/>
      <c r="AF22" s="1019"/>
      <c r="AG22" s="1020"/>
      <c r="AH22" s="1020"/>
      <c r="AI22" s="1020"/>
      <c r="AJ22" s="1021"/>
      <c r="AK22" s="1060"/>
      <c r="AL22" s="1061"/>
      <c r="AM22" s="1061"/>
      <c r="AN22" s="1061"/>
      <c r="AO22" s="1061"/>
      <c r="AP22" s="1061"/>
      <c r="AQ22" s="1061"/>
      <c r="AR22" s="1061"/>
      <c r="AS22" s="1061"/>
      <c r="AT22" s="1061"/>
      <c r="AU22" s="1062"/>
      <c r="AV22" s="1062"/>
      <c r="AW22" s="1062"/>
      <c r="AX22" s="1062"/>
      <c r="AY22" s="1063"/>
      <c r="AZ22" s="1012" t="s">
        <v>394</v>
      </c>
      <c r="BA22" s="1012"/>
      <c r="BB22" s="1012"/>
      <c r="BC22" s="1012"/>
      <c r="BD22" s="1013"/>
      <c r="BE22" s="224"/>
      <c r="BF22" s="224"/>
      <c r="BG22" s="224"/>
      <c r="BH22" s="224"/>
      <c r="BI22" s="224"/>
      <c r="BJ22" s="224"/>
      <c r="BK22" s="224"/>
      <c r="BL22" s="224"/>
      <c r="BM22" s="224"/>
      <c r="BN22" s="224"/>
      <c r="BO22" s="224"/>
      <c r="BP22" s="224"/>
      <c r="BQ22" s="229">
        <v>16</v>
      </c>
      <c r="BR22" s="230"/>
      <c r="BS22" s="976"/>
      <c r="BT22" s="977"/>
      <c r="BU22" s="977"/>
      <c r="BV22" s="977"/>
      <c r="BW22" s="977"/>
      <c r="BX22" s="977"/>
      <c r="BY22" s="977"/>
      <c r="BZ22" s="977"/>
      <c r="CA22" s="977"/>
      <c r="CB22" s="977"/>
      <c r="CC22" s="977"/>
      <c r="CD22" s="977"/>
      <c r="CE22" s="977"/>
      <c r="CF22" s="977"/>
      <c r="CG22" s="998"/>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225"/>
    </row>
    <row r="23" spans="1:131" s="226" customFormat="1" ht="26.25" customHeight="1" thickBot="1" x14ac:dyDescent="0.2">
      <c r="A23" s="231" t="s">
        <v>395</v>
      </c>
      <c r="B23" s="921" t="s">
        <v>396</v>
      </c>
      <c r="C23" s="922"/>
      <c r="D23" s="922"/>
      <c r="E23" s="922"/>
      <c r="F23" s="922"/>
      <c r="G23" s="922"/>
      <c r="H23" s="922"/>
      <c r="I23" s="922"/>
      <c r="J23" s="922"/>
      <c r="K23" s="922"/>
      <c r="L23" s="922"/>
      <c r="M23" s="922"/>
      <c r="N23" s="922"/>
      <c r="O23" s="922"/>
      <c r="P23" s="932"/>
      <c r="Q23" s="1051"/>
      <c r="R23" s="1045"/>
      <c r="S23" s="1045"/>
      <c r="T23" s="1045"/>
      <c r="U23" s="1045"/>
      <c r="V23" s="1045"/>
      <c r="W23" s="1045"/>
      <c r="X23" s="1045"/>
      <c r="Y23" s="1045"/>
      <c r="Z23" s="1045"/>
      <c r="AA23" s="1045"/>
      <c r="AB23" s="1045"/>
      <c r="AC23" s="1045"/>
      <c r="AD23" s="1045"/>
      <c r="AE23" s="1052"/>
      <c r="AF23" s="1053">
        <v>696</v>
      </c>
      <c r="AG23" s="1045"/>
      <c r="AH23" s="1045"/>
      <c r="AI23" s="1045"/>
      <c r="AJ23" s="1054"/>
      <c r="AK23" s="1055"/>
      <c r="AL23" s="1056"/>
      <c r="AM23" s="1056"/>
      <c r="AN23" s="1056"/>
      <c r="AO23" s="1056"/>
      <c r="AP23" s="1045"/>
      <c r="AQ23" s="1045"/>
      <c r="AR23" s="1045"/>
      <c r="AS23" s="1045"/>
      <c r="AT23" s="1045"/>
      <c r="AU23" s="1046"/>
      <c r="AV23" s="1046"/>
      <c r="AW23" s="1046"/>
      <c r="AX23" s="1046"/>
      <c r="AY23" s="1047"/>
      <c r="AZ23" s="1048" t="s">
        <v>397</v>
      </c>
      <c r="BA23" s="1049"/>
      <c r="BB23" s="1049"/>
      <c r="BC23" s="1049"/>
      <c r="BD23" s="1050"/>
      <c r="BE23" s="224"/>
      <c r="BF23" s="224"/>
      <c r="BG23" s="224"/>
      <c r="BH23" s="224"/>
      <c r="BI23" s="224"/>
      <c r="BJ23" s="224"/>
      <c r="BK23" s="224"/>
      <c r="BL23" s="224"/>
      <c r="BM23" s="224"/>
      <c r="BN23" s="224"/>
      <c r="BO23" s="224"/>
      <c r="BP23" s="224"/>
      <c r="BQ23" s="229">
        <v>17</v>
      </c>
      <c r="BR23" s="230"/>
      <c r="BS23" s="976"/>
      <c r="BT23" s="977"/>
      <c r="BU23" s="977"/>
      <c r="BV23" s="977"/>
      <c r="BW23" s="977"/>
      <c r="BX23" s="977"/>
      <c r="BY23" s="977"/>
      <c r="BZ23" s="977"/>
      <c r="CA23" s="977"/>
      <c r="CB23" s="977"/>
      <c r="CC23" s="977"/>
      <c r="CD23" s="977"/>
      <c r="CE23" s="977"/>
      <c r="CF23" s="977"/>
      <c r="CG23" s="998"/>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225"/>
    </row>
    <row r="24" spans="1:131" s="226" customFormat="1" ht="26.25" customHeight="1" x14ac:dyDescent="0.15">
      <c r="A24" s="1044" t="s">
        <v>398</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23"/>
      <c r="BA24" s="223"/>
      <c r="BB24" s="223"/>
      <c r="BC24" s="223"/>
      <c r="BD24" s="223"/>
      <c r="BE24" s="224"/>
      <c r="BF24" s="224"/>
      <c r="BG24" s="224"/>
      <c r="BH24" s="224"/>
      <c r="BI24" s="224"/>
      <c r="BJ24" s="224"/>
      <c r="BK24" s="224"/>
      <c r="BL24" s="224"/>
      <c r="BM24" s="224"/>
      <c r="BN24" s="224"/>
      <c r="BO24" s="224"/>
      <c r="BP24" s="224"/>
      <c r="BQ24" s="229">
        <v>18</v>
      </c>
      <c r="BR24" s="230"/>
      <c r="BS24" s="976"/>
      <c r="BT24" s="977"/>
      <c r="BU24" s="977"/>
      <c r="BV24" s="977"/>
      <c r="BW24" s="977"/>
      <c r="BX24" s="977"/>
      <c r="BY24" s="977"/>
      <c r="BZ24" s="977"/>
      <c r="CA24" s="977"/>
      <c r="CB24" s="977"/>
      <c r="CC24" s="977"/>
      <c r="CD24" s="977"/>
      <c r="CE24" s="977"/>
      <c r="CF24" s="977"/>
      <c r="CG24" s="998"/>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225"/>
    </row>
    <row r="25" spans="1:131" ht="26.25" customHeight="1" thickBot="1" x14ac:dyDescent="0.2">
      <c r="A25" s="1043" t="s">
        <v>399</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23"/>
      <c r="BK25" s="223"/>
      <c r="BL25" s="223"/>
      <c r="BM25" s="223"/>
      <c r="BN25" s="223"/>
      <c r="BO25" s="232"/>
      <c r="BP25" s="232"/>
      <c r="BQ25" s="229">
        <v>19</v>
      </c>
      <c r="BR25" s="230"/>
      <c r="BS25" s="976"/>
      <c r="BT25" s="977"/>
      <c r="BU25" s="977"/>
      <c r="BV25" s="977"/>
      <c r="BW25" s="977"/>
      <c r="BX25" s="977"/>
      <c r="BY25" s="977"/>
      <c r="BZ25" s="977"/>
      <c r="CA25" s="977"/>
      <c r="CB25" s="977"/>
      <c r="CC25" s="977"/>
      <c r="CD25" s="977"/>
      <c r="CE25" s="977"/>
      <c r="CF25" s="977"/>
      <c r="CG25" s="998"/>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221"/>
    </row>
    <row r="26" spans="1:131" ht="26.25" customHeight="1" x14ac:dyDescent="0.15">
      <c r="A26" s="979" t="s">
        <v>376</v>
      </c>
      <c r="B26" s="980"/>
      <c r="C26" s="980"/>
      <c r="D26" s="980"/>
      <c r="E26" s="980"/>
      <c r="F26" s="980"/>
      <c r="G26" s="980"/>
      <c r="H26" s="980"/>
      <c r="I26" s="980"/>
      <c r="J26" s="980"/>
      <c r="K26" s="980"/>
      <c r="L26" s="980"/>
      <c r="M26" s="980"/>
      <c r="N26" s="980"/>
      <c r="O26" s="980"/>
      <c r="P26" s="981"/>
      <c r="Q26" s="985" t="s">
        <v>400</v>
      </c>
      <c r="R26" s="986"/>
      <c r="S26" s="986"/>
      <c r="T26" s="986"/>
      <c r="U26" s="987"/>
      <c r="V26" s="985" t="s">
        <v>401</v>
      </c>
      <c r="W26" s="986"/>
      <c r="X26" s="986"/>
      <c r="Y26" s="986"/>
      <c r="Z26" s="987"/>
      <c r="AA26" s="985" t="s">
        <v>402</v>
      </c>
      <c r="AB26" s="986"/>
      <c r="AC26" s="986"/>
      <c r="AD26" s="986"/>
      <c r="AE26" s="986"/>
      <c r="AF26" s="1039" t="s">
        <v>403</v>
      </c>
      <c r="AG26" s="992"/>
      <c r="AH26" s="992"/>
      <c r="AI26" s="992"/>
      <c r="AJ26" s="1040"/>
      <c r="AK26" s="986" t="s">
        <v>404</v>
      </c>
      <c r="AL26" s="986"/>
      <c r="AM26" s="986"/>
      <c r="AN26" s="986"/>
      <c r="AO26" s="987"/>
      <c r="AP26" s="985" t="s">
        <v>405</v>
      </c>
      <c r="AQ26" s="986"/>
      <c r="AR26" s="986"/>
      <c r="AS26" s="986"/>
      <c r="AT26" s="987"/>
      <c r="AU26" s="985" t="s">
        <v>406</v>
      </c>
      <c r="AV26" s="986"/>
      <c r="AW26" s="986"/>
      <c r="AX26" s="986"/>
      <c r="AY26" s="987"/>
      <c r="AZ26" s="985" t="s">
        <v>407</v>
      </c>
      <c r="BA26" s="986"/>
      <c r="BB26" s="986"/>
      <c r="BC26" s="986"/>
      <c r="BD26" s="987"/>
      <c r="BE26" s="985" t="s">
        <v>383</v>
      </c>
      <c r="BF26" s="986"/>
      <c r="BG26" s="986"/>
      <c r="BH26" s="986"/>
      <c r="BI26" s="999"/>
      <c r="BJ26" s="223"/>
      <c r="BK26" s="223"/>
      <c r="BL26" s="223"/>
      <c r="BM26" s="223"/>
      <c r="BN26" s="223"/>
      <c r="BO26" s="232"/>
      <c r="BP26" s="232"/>
      <c r="BQ26" s="229">
        <v>20</v>
      </c>
      <c r="BR26" s="230"/>
      <c r="BS26" s="976"/>
      <c r="BT26" s="977"/>
      <c r="BU26" s="977"/>
      <c r="BV26" s="977"/>
      <c r="BW26" s="977"/>
      <c r="BX26" s="977"/>
      <c r="BY26" s="977"/>
      <c r="BZ26" s="977"/>
      <c r="CA26" s="977"/>
      <c r="CB26" s="977"/>
      <c r="CC26" s="977"/>
      <c r="CD26" s="977"/>
      <c r="CE26" s="977"/>
      <c r="CF26" s="977"/>
      <c r="CG26" s="998"/>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221"/>
    </row>
    <row r="27" spans="1:131" ht="26.25" customHeight="1" thickBot="1" x14ac:dyDescent="0.2">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41"/>
      <c r="AG27" s="995"/>
      <c r="AH27" s="995"/>
      <c r="AI27" s="995"/>
      <c r="AJ27" s="1042"/>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00"/>
      <c r="BJ27" s="223"/>
      <c r="BK27" s="223"/>
      <c r="BL27" s="223"/>
      <c r="BM27" s="223"/>
      <c r="BN27" s="223"/>
      <c r="BO27" s="232"/>
      <c r="BP27" s="232"/>
      <c r="BQ27" s="229">
        <v>21</v>
      </c>
      <c r="BR27" s="230"/>
      <c r="BS27" s="976"/>
      <c r="BT27" s="977"/>
      <c r="BU27" s="977"/>
      <c r="BV27" s="977"/>
      <c r="BW27" s="977"/>
      <c r="BX27" s="977"/>
      <c r="BY27" s="977"/>
      <c r="BZ27" s="977"/>
      <c r="CA27" s="977"/>
      <c r="CB27" s="977"/>
      <c r="CC27" s="977"/>
      <c r="CD27" s="977"/>
      <c r="CE27" s="977"/>
      <c r="CF27" s="977"/>
      <c r="CG27" s="998"/>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221"/>
    </row>
    <row r="28" spans="1:131" ht="26.25" customHeight="1" thickTop="1" x14ac:dyDescent="0.15">
      <c r="A28" s="233">
        <v>1</v>
      </c>
      <c r="B28" s="1031" t="s">
        <v>408</v>
      </c>
      <c r="C28" s="1032"/>
      <c r="D28" s="1032"/>
      <c r="E28" s="1032"/>
      <c r="F28" s="1032"/>
      <c r="G28" s="1032"/>
      <c r="H28" s="1032"/>
      <c r="I28" s="1032"/>
      <c r="J28" s="1032"/>
      <c r="K28" s="1032"/>
      <c r="L28" s="1032"/>
      <c r="M28" s="1032"/>
      <c r="N28" s="1032"/>
      <c r="O28" s="1032"/>
      <c r="P28" s="1033"/>
      <c r="Q28" s="1034">
        <v>2942</v>
      </c>
      <c r="R28" s="1035"/>
      <c r="S28" s="1035"/>
      <c r="T28" s="1035"/>
      <c r="U28" s="1035"/>
      <c r="V28" s="1035">
        <v>2890</v>
      </c>
      <c r="W28" s="1035"/>
      <c r="X28" s="1035"/>
      <c r="Y28" s="1035"/>
      <c r="Z28" s="1035"/>
      <c r="AA28" s="1035">
        <v>52</v>
      </c>
      <c r="AB28" s="1035"/>
      <c r="AC28" s="1035"/>
      <c r="AD28" s="1035"/>
      <c r="AE28" s="1036"/>
      <c r="AF28" s="1037">
        <v>52</v>
      </c>
      <c r="AG28" s="1035"/>
      <c r="AH28" s="1035"/>
      <c r="AI28" s="1035"/>
      <c r="AJ28" s="1038"/>
      <c r="AK28" s="1026">
        <v>332</v>
      </c>
      <c r="AL28" s="1027"/>
      <c r="AM28" s="1027"/>
      <c r="AN28" s="1027"/>
      <c r="AO28" s="1027"/>
      <c r="AP28" s="1027" t="s">
        <v>590</v>
      </c>
      <c r="AQ28" s="1027"/>
      <c r="AR28" s="1027"/>
      <c r="AS28" s="1027"/>
      <c r="AT28" s="1027"/>
      <c r="AU28" s="1027" t="s">
        <v>590</v>
      </c>
      <c r="AV28" s="1027"/>
      <c r="AW28" s="1027"/>
      <c r="AX28" s="1027"/>
      <c r="AY28" s="1027"/>
      <c r="AZ28" s="1028" t="s">
        <v>590</v>
      </c>
      <c r="BA28" s="1028"/>
      <c r="BB28" s="1028"/>
      <c r="BC28" s="1028"/>
      <c r="BD28" s="1028"/>
      <c r="BE28" s="1029"/>
      <c r="BF28" s="1029"/>
      <c r="BG28" s="1029"/>
      <c r="BH28" s="1029"/>
      <c r="BI28" s="1030"/>
      <c r="BJ28" s="223"/>
      <c r="BK28" s="223"/>
      <c r="BL28" s="223"/>
      <c r="BM28" s="223"/>
      <c r="BN28" s="223"/>
      <c r="BO28" s="232"/>
      <c r="BP28" s="232"/>
      <c r="BQ28" s="229">
        <v>22</v>
      </c>
      <c r="BR28" s="230"/>
      <c r="BS28" s="976"/>
      <c r="BT28" s="977"/>
      <c r="BU28" s="977"/>
      <c r="BV28" s="977"/>
      <c r="BW28" s="977"/>
      <c r="BX28" s="977"/>
      <c r="BY28" s="977"/>
      <c r="BZ28" s="977"/>
      <c r="CA28" s="977"/>
      <c r="CB28" s="977"/>
      <c r="CC28" s="977"/>
      <c r="CD28" s="977"/>
      <c r="CE28" s="977"/>
      <c r="CF28" s="977"/>
      <c r="CG28" s="998"/>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221"/>
    </row>
    <row r="29" spans="1:131" ht="26.25" customHeight="1" x14ac:dyDescent="0.15">
      <c r="A29" s="233">
        <v>2</v>
      </c>
      <c r="B29" s="1014" t="s">
        <v>409</v>
      </c>
      <c r="C29" s="1015"/>
      <c r="D29" s="1015"/>
      <c r="E29" s="1015"/>
      <c r="F29" s="1015"/>
      <c r="G29" s="1015"/>
      <c r="H29" s="1015"/>
      <c r="I29" s="1015"/>
      <c r="J29" s="1015"/>
      <c r="K29" s="1015"/>
      <c r="L29" s="1015"/>
      <c r="M29" s="1015"/>
      <c r="N29" s="1015"/>
      <c r="O29" s="1015"/>
      <c r="P29" s="1016"/>
      <c r="Q29" s="1022">
        <v>3417</v>
      </c>
      <c r="R29" s="1023"/>
      <c r="S29" s="1023"/>
      <c r="T29" s="1023"/>
      <c r="U29" s="1023"/>
      <c r="V29" s="1023">
        <v>3304</v>
      </c>
      <c r="W29" s="1023"/>
      <c r="X29" s="1023"/>
      <c r="Y29" s="1023"/>
      <c r="Z29" s="1023"/>
      <c r="AA29" s="1023">
        <v>113</v>
      </c>
      <c r="AB29" s="1023"/>
      <c r="AC29" s="1023"/>
      <c r="AD29" s="1023"/>
      <c r="AE29" s="1024"/>
      <c r="AF29" s="1019">
        <v>113</v>
      </c>
      <c r="AG29" s="1020"/>
      <c r="AH29" s="1020"/>
      <c r="AI29" s="1020"/>
      <c r="AJ29" s="1021"/>
      <c r="AK29" s="964">
        <v>637</v>
      </c>
      <c r="AL29" s="955"/>
      <c r="AM29" s="955"/>
      <c r="AN29" s="955"/>
      <c r="AO29" s="955"/>
      <c r="AP29" s="955" t="s">
        <v>590</v>
      </c>
      <c r="AQ29" s="955"/>
      <c r="AR29" s="955"/>
      <c r="AS29" s="955"/>
      <c r="AT29" s="955"/>
      <c r="AU29" s="955" t="s">
        <v>590</v>
      </c>
      <c r="AV29" s="955"/>
      <c r="AW29" s="955"/>
      <c r="AX29" s="955"/>
      <c r="AY29" s="955"/>
      <c r="AZ29" s="1025" t="s">
        <v>590</v>
      </c>
      <c r="BA29" s="1025"/>
      <c r="BB29" s="1025"/>
      <c r="BC29" s="1025"/>
      <c r="BD29" s="1025"/>
      <c r="BE29" s="956"/>
      <c r="BF29" s="956"/>
      <c r="BG29" s="956"/>
      <c r="BH29" s="956"/>
      <c r="BI29" s="957"/>
      <c r="BJ29" s="223"/>
      <c r="BK29" s="223"/>
      <c r="BL29" s="223"/>
      <c r="BM29" s="223"/>
      <c r="BN29" s="223"/>
      <c r="BO29" s="232"/>
      <c r="BP29" s="232"/>
      <c r="BQ29" s="229">
        <v>23</v>
      </c>
      <c r="BR29" s="230"/>
      <c r="BS29" s="976"/>
      <c r="BT29" s="977"/>
      <c r="BU29" s="977"/>
      <c r="BV29" s="977"/>
      <c r="BW29" s="977"/>
      <c r="BX29" s="977"/>
      <c r="BY29" s="977"/>
      <c r="BZ29" s="977"/>
      <c r="CA29" s="977"/>
      <c r="CB29" s="977"/>
      <c r="CC29" s="977"/>
      <c r="CD29" s="977"/>
      <c r="CE29" s="977"/>
      <c r="CF29" s="977"/>
      <c r="CG29" s="998"/>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221"/>
    </row>
    <row r="30" spans="1:131" ht="26.25" customHeight="1" x14ac:dyDescent="0.15">
      <c r="A30" s="233">
        <v>3</v>
      </c>
      <c r="B30" s="1014" t="s">
        <v>410</v>
      </c>
      <c r="C30" s="1015"/>
      <c r="D30" s="1015"/>
      <c r="E30" s="1015"/>
      <c r="F30" s="1015"/>
      <c r="G30" s="1015"/>
      <c r="H30" s="1015"/>
      <c r="I30" s="1015"/>
      <c r="J30" s="1015"/>
      <c r="K30" s="1015"/>
      <c r="L30" s="1015"/>
      <c r="M30" s="1015"/>
      <c r="N30" s="1015"/>
      <c r="O30" s="1015"/>
      <c r="P30" s="1016"/>
      <c r="Q30" s="1022">
        <v>24</v>
      </c>
      <c r="R30" s="1023"/>
      <c r="S30" s="1023"/>
      <c r="T30" s="1023"/>
      <c r="U30" s="1023"/>
      <c r="V30" s="1023">
        <v>22</v>
      </c>
      <c r="W30" s="1023"/>
      <c r="X30" s="1023"/>
      <c r="Y30" s="1023"/>
      <c r="Z30" s="1023"/>
      <c r="AA30" s="1023">
        <v>2</v>
      </c>
      <c r="AB30" s="1023"/>
      <c r="AC30" s="1023"/>
      <c r="AD30" s="1023"/>
      <c r="AE30" s="1024"/>
      <c r="AF30" s="1019">
        <v>2</v>
      </c>
      <c r="AG30" s="1020"/>
      <c r="AH30" s="1020"/>
      <c r="AI30" s="1020"/>
      <c r="AJ30" s="1021"/>
      <c r="AK30" s="964">
        <v>14</v>
      </c>
      <c r="AL30" s="955"/>
      <c r="AM30" s="955"/>
      <c r="AN30" s="955"/>
      <c r="AO30" s="955"/>
      <c r="AP30" s="955" t="s">
        <v>590</v>
      </c>
      <c r="AQ30" s="955"/>
      <c r="AR30" s="955"/>
      <c r="AS30" s="955"/>
      <c r="AT30" s="955"/>
      <c r="AU30" s="955" t="s">
        <v>590</v>
      </c>
      <c r="AV30" s="955"/>
      <c r="AW30" s="955"/>
      <c r="AX30" s="955"/>
      <c r="AY30" s="955"/>
      <c r="AZ30" s="1025" t="s">
        <v>590</v>
      </c>
      <c r="BA30" s="1025"/>
      <c r="BB30" s="1025"/>
      <c r="BC30" s="1025"/>
      <c r="BD30" s="1025"/>
      <c r="BE30" s="956"/>
      <c r="BF30" s="956"/>
      <c r="BG30" s="956"/>
      <c r="BH30" s="956"/>
      <c r="BI30" s="957"/>
      <c r="BJ30" s="223"/>
      <c r="BK30" s="223"/>
      <c r="BL30" s="223"/>
      <c r="BM30" s="223"/>
      <c r="BN30" s="223"/>
      <c r="BO30" s="232"/>
      <c r="BP30" s="232"/>
      <c r="BQ30" s="229">
        <v>24</v>
      </c>
      <c r="BR30" s="230"/>
      <c r="BS30" s="976"/>
      <c r="BT30" s="977"/>
      <c r="BU30" s="977"/>
      <c r="BV30" s="977"/>
      <c r="BW30" s="977"/>
      <c r="BX30" s="977"/>
      <c r="BY30" s="977"/>
      <c r="BZ30" s="977"/>
      <c r="CA30" s="977"/>
      <c r="CB30" s="977"/>
      <c r="CC30" s="977"/>
      <c r="CD30" s="977"/>
      <c r="CE30" s="977"/>
      <c r="CF30" s="977"/>
      <c r="CG30" s="998"/>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221"/>
    </row>
    <row r="31" spans="1:131" ht="26.25" customHeight="1" x14ac:dyDescent="0.15">
      <c r="A31" s="233">
        <v>4</v>
      </c>
      <c r="B31" s="1014" t="s">
        <v>411</v>
      </c>
      <c r="C31" s="1015"/>
      <c r="D31" s="1015"/>
      <c r="E31" s="1015"/>
      <c r="F31" s="1015"/>
      <c r="G31" s="1015"/>
      <c r="H31" s="1015"/>
      <c r="I31" s="1015"/>
      <c r="J31" s="1015"/>
      <c r="K31" s="1015"/>
      <c r="L31" s="1015"/>
      <c r="M31" s="1015"/>
      <c r="N31" s="1015"/>
      <c r="O31" s="1015"/>
      <c r="P31" s="1016"/>
      <c r="Q31" s="1022">
        <v>699</v>
      </c>
      <c r="R31" s="1023"/>
      <c r="S31" s="1023"/>
      <c r="T31" s="1023"/>
      <c r="U31" s="1023"/>
      <c r="V31" s="1023">
        <v>683</v>
      </c>
      <c r="W31" s="1023"/>
      <c r="X31" s="1023"/>
      <c r="Y31" s="1023"/>
      <c r="Z31" s="1023"/>
      <c r="AA31" s="1023">
        <v>16</v>
      </c>
      <c r="AB31" s="1023"/>
      <c r="AC31" s="1023"/>
      <c r="AD31" s="1023"/>
      <c r="AE31" s="1024"/>
      <c r="AF31" s="1019">
        <v>16</v>
      </c>
      <c r="AG31" s="1020"/>
      <c r="AH31" s="1020"/>
      <c r="AI31" s="1020"/>
      <c r="AJ31" s="1021"/>
      <c r="AK31" s="964">
        <v>468</v>
      </c>
      <c r="AL31" s="955"/>
      <c r="AM31" s="955"/>
      <c r="AN31" s="955"/>
      <c r="AO31" s="955"/>
      <c r="AP31" s="955" t="s">
        <v>590</v>
      </c>
      <c r="AQ31" s="955"/>
      <c r="AR31" s="955"/>
      <c r="AS31" s="955"/>
      <c r="AT31" s="955"/>
      <c r="AU31" s="955" t="s">
        <v>590</v>
      </c>
      <c r="AV31" s="955"/>
      <c r="AW31" s="955"/>
      <c r="AX31" s="955"/>
      <c r="AY31" s="955"/>
      <c r="AZ31" s="1025" t="s">
        <v>590</v>
      </c>
      <c r="BA31" s="1025"/>
      <c r="BB31" s="1025"/>
      <c r="BC31" s="1025"/>
      <c r="BD31" s="1025"/>
      <c r="BE31" s="956"/>
      <c r="BF31" s="956"/>
      <c r="BG31" s="956"/>
      <c r="BH31" s="956"/>
      <c r="BI31" s="957"/>
      <c r="BJ31" s="223"/>
      <c r="BK31" s="223"/>
      <c r="BL31" s="223"/>
      <c r="BM31" s="223"/>
      <c r="BN31" s="223"/>
      <c r="BO31" s="232"/>
      <c r="BP31" s="232"/>
      <c r="BQ31" s="229">
        <v>25</v>
      </c>
      <c r="BR31" s="230"/>
      <c r="BS31" s="976"/>
      <c r="BT31" s="977"/>
      <c r="BU31" s="977"/>
      <c r="BV31" s="977"/>
      <c r="BW31" s="977"/>
      <c r="BX31" s="977"/>
      <c r="BY31" s="977"/>
      <c r="BZ31" s="977"/>
      <c r="CA31" s="977"/>
      <c r="CB31" s="977"/>
      <c r="CC31" s="977"/>
      <c r="CD31" s="977"/>
      <c r="CE31" s="977"/>
      <c r="CF31" s="977"/>
      <c r="CG31" s="998"/>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221"/>
    </row>
    <row r="32" spans="1:131" ht="26.25" customHeight="1" x14ac:dyDescent="0.15">
      <c r="A32" s="233">
        <v>5</v>
      </c>
      <c r="B32" s="1014" t="s">
        <v>412</v>
      </c>
      <c r="C32" s="1015"/>
      <c r="D32" s="1015"/>
      <c r="E32" s="1015"/>
      <c r="F32" s="1015"/>
      <c r="G32" s="1015"/>
      <c r="H32" s="1015"/>
      <c r="I32" s="1015"/>
      <c r="J32" s="1015"/>
      <c r="K32" s="1015"/>
      <c r="L32" s="1015"/>
      <c r="M32" s="1015"/>
      <c r="N32" s="1015"/>
      <c r="O32" s="1015"/>
      <c r="P32" s="1016"/>
      <c r="Q32" s="1022">
        <v>345</v>
      </c>
      <c r="R32" s="1023"/>
      <c r="S32" s="1023"/>
      <c r="T32" s="1023"/>
      <c r="U32" s="1023"/>
      <c r="V32" s="1023">
        <v>363</v>
      </c>
      <c r="W32" s="1023"/>
      <c r="X32" s="1023"/>
      <c r="Y32" s="1023"/>
      <c r="Z32" s="1023"/>
      <c r="AA32" s="1023">
        <v>-18</v>
      </c>
      <c r="AB32" s="1023"/>
      <c r="AC32" s="1023"/>
      <c r="AD32" s="1023"/>
      <c r="AE32" s="1024"/>
      <c r="AF32" s="1019">
        <v>659</v>
      </c>
      <c r="AG32" s="1020"/>
      <c r="AH32" s="1020"/>
      <c r="AI32" s="1020"/>
      <c r="AJ32" s="1021"/>
      <c r="AK32" s="964">
        <v>45</v>
      </c>
      <c r="AL32" s="955"/>
      <c r="AM32" s="955"/>
      <c r="AN32" s="955"/>
      <c r="AO32" s="955"/>
      <c r="AP32" s="955">
        <v>2003</v>
      </c>
      <c r="AQ32" s="955"/>
      <c r="AR32" s="955"/>
      <c r="AS32" s="955"/>
      <c r="AT32" s="955"/>
      <c r="AU32" s="955">
        <v>236</v>
      </c>
      <c r="AV32" s="955"/>
      <c r="AW32" s="955"/>
      <c r="AX32" s="955"/>
      <c r="AY32" s="955"/>
      <c r="AZ32" s="1025" t="s">
        <v>590</v>
      </c>
      <c r="BA32" s="1025"/>
      <c r="BB32" s="1025"/>
      <c r="BC32" s="1025"/>
      <c r="BD32" s="1025"/>
      <c r="BE32" s="956" t="s">
        <v>413</v>
      </c>
      <c r="BF32" s="956"/>
      <c r="BG32" s="956"/>
      <c r="BH32" s="956"/>
      <c r="BI32" s="957"/>
      <c r="BJ32" s="223"/>
      <c r="BK32" s="223"/>
      <c r="BL32" s="223"/>
      <c r="BM32" s="223"/>
      <c r="BN32" s="223"/>
      <c r="BO32" s="232"/>
      <c r="BP32" s="232"/>
      <c r="BQ32" s="229">
        <v>26</v>
      </c>
      <c r="BR32" s="230"/>
      <c r="BS32" s="976"/>
      <c r="BT32" s="977"/>
      <c r="BU32" s="977"/>
      <c r="BV32" s="977"/>
      <c r="BW32" s="977"/>
      <c r="BX32" s="977"/>
      <c r="BY32" s="977"/>
      <c r="BZ32" s="977"/>
      <c r="CA32" s="977"/>
      <c r="CB32" s="977"/>
      <c r="CC32" s="977"/>
      <c r="CD32" s="977"/>
      <c r="CE32" s="977"/>
      <c r="CF32" s="977"/>
      <c r="CG32" s="998"/>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221"/>
    </row>
    <row r="33" spans="1:131" ht="26.25" customHeight="1" x14ac:dyDescent="0.15">
      <c r="A33" s="233">
        <v>6</v>
      </c>
      <c r="B33" s="1014" t="s">
        <v>414</v>
      </c>
      <c r="C33" s="1015"/>
      <c r="D33" s="1015"/>
      <c r="E33" s="1015"/>
      <c r="F33" s="1015"/>
      <c r="G33" s="1015"/>
      <c r="H33" s="1015"/>
      <c r="I33" s="1015"/>
      <c r="J33" s="1015"/>
      <c r="K33" s="1015"/>
      <c r="L33" s="1015"/>
      <c r="M33" s="1015"/>
      <c r="N33" s="1015"/>
      <c r="O33" s="1015"/>
      <c r="P33" s="1016"/>
      <c r="Q33" s="1022">
        <v>918</v>
      </c>
      <c r="R33" s="1023"/>
      <c r="S33" s="1023"/>
      <c r="T33" s="1023"/>
      <c r="U33" s="1023"/>
      <c r="V33" s="1023">
        <v>846</v>
      </c>
      <c r="W33" s="1023"/>
      <c r="X33" s="1023"/>
      <c r="Y33" s="1023"/>
      <c r="Z33" s="1023"/>
      <c r="AA33" s="1023">
        <v>72</v>
      </c>
      <c r="AB33" s="1023"/>
      <c r="AC33" s="1023"/>
      <c r="AD33" s="1023"/>
      <c r="AE33" s="1024"/>
      <c r="AF33" s="1019">
        <v>421</v>
      </c>
      <c r="AG33" s="1020"/>
      <c r="AH33" s="1020"/>
      <c r="AI33" s="1020"/>
      <c r="AJ33" s="1021"/>
      <c r="AK33" s="964">
        <v>244</v>
      </c>
      <c r="AL33" s="955"/>
      <c r="AM33" s="955"/>
      <c r="AN33" s="955"/>
      <c r="AO33" s="955"/>
      <c r="AP33" s="955">
        <v>6</v>
      </c>
      <c r="AQ33" s="955"/>
      <c r="AR33" s="955"/>
      <c r="AS33" s="955"/>
      <c r="AT33" s="955"/>
      <c r="AU33" s="955">
        <v>5</v>
      </c>
      <c r="AV33" s="955"/>
      <c r="AW33" s="955"/>
      <c r="AX33" s="955"/>
      <c r="AY33" s="955"/>
      <c r="AZ33" s="1025" t="s">
        <v>590</v>
      </c>
      <c r="BA33" s="1025"/>
      <c r="BB33" s="1025"/>
      <c r="BC33" s="1025"/>
      <c r="BD33" s="1025"/>
      <c r="BE33" s="956" t="s">
        <v>413</v>
      </c>
      <c r="BF33" s="956"/>
      <c r="BG33" s="956"/>
      <c r="BH33" s="956"/>
      <c r="BI33" s="957"/>
      <c r="BJ33" s="223"/>
      <c r="BK33" s="223"/>
      <c r="BL33" s="223"/>
      <c r="BM33" s="223"/>
      <c r="BN33" s="223"/>
      <c r="BO33" s="232"/>
      <c r="BP33" s="232"/>
      <c r="BQ33" s="229">
        <v>27</v>
      </c>
      <c r="BR33" s="230"/>
      <c r="BS33" s="976"/>
      <c r="BT33" s="977"/>
      <c r="BU33" s="977"/>
      <c r="BV33" s="977"/>
      <c r="BW33" s="977"/>
      <c r="BX33" s="977"/>
      <c r="BY33" s="977"/>
      <c r="BZ33" s="977"/>
      <c r="CA33" s="977"/>
      <c r="CB33" s="977"/>
      <c r="CC33" s="977"/>
      <c r="CD33" s="977"/>
      <c r="CE33" s="977"/>
      <c r="CF33" s="977"/>
      <c r="CG33" s="998"/>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221"/>
    </row>
    <row r="34" spans="1:131" ht="26.25" customHeight="1" x14ac:dyDescent="0.15">
      <c r="A34" s="233">
        <v>7</v>
      </c>
      <c r="B34" s="1014" t="s">
        <v>415</v>
      </c>
      <c r="C34" s="1015"/>
      <c r="D34" s="1015"/>
      <c r="E34" s="1015"/>
      <c r="F34" s="1015"/>
      <c r="G34" s="1015"/>
      <c r="H34" s="1015"/>
      <c r="I34" s="1015"/>
      <c r="J34" s="1015"/>
      <c r="K34" s="1015"/>
      <c r="L34" s="1015"/>
      <c r="M34" s="1015"/>
      <c r="N34" s="1015"/>
      <c r="O34" s="1015"/>
      <c r="P34" s="1016"/>
      <c r="Q34" s="1022">
        <v>36</v>
      </c>
      <c r="R34" s="1023"/>
      <c r="S34" s="1023"/>
      <c r="T34" s="1023"/>
      <c r="U34" s="1023"/>
      <c r="V34" s="1023">
        <v>35</v>
      </c>
      <c r="W34" s="1023"/>
      <c r="X34" s="1023"/>
      <c r="Y34" s="1023"/>
      <c r="Z34" s="1023"/>
      <c r="AA34" s="1023">
        <v>1</v>
      </c>
      <c r="AB34" s="1023"/>
      <c r="AC34" s="1023"/>
      <c r="AD34" s="1023"/>
      <c r="AE34" s="1024"/>
      <c r="AF34" s="1019" t="s">
        <v>595</v>
      </c>
      <c r="AG34" s="1020"/>
      <c r="AH34" s="1020"/>
      <c r="AI34" s="1020"/>
      <c r="AJ34" s="1021"/>
      <c r="AK34" s="964">
        <v>35</v>
      </c>
      <c r="AL34" s="955"/>
      <c r="AM34" s="955"/>
      <c r="AN34" s="955"/>
      <c r="AO34" s="955"/>
      <c r="AP34" s="955">
        <v>1445</v>
      </c>
      <c r="AQ34" s="955"/>
      <c r="AR34" s="955"/>
      <c r="AS34" s="955"/>
      <c r="AT34" s="955"/>
      <c r="AU34" s="955">
        <v>1445</v>
      </c>
      <c r="AV34" s="955"/>
      <c r="AW34" s="955"/>
      <c r="AX34" s="955"/>
      <c r="AY34" s="955"/>
      <c r="AZ34" s="1025" t="s">
        <v>590</v>
      </c>
      <c r="BA34" s="1025"/>
      <c r="BB34" s="1025"/>
      <c r="BC34" s="1025"/>
      <c r="BD34" s="1025"/>
      <c r="BE34" s="956" t="s">
        <v>416</v>
      </c>
      <c r="BF34" s="956"/>
      <c r="BG34" s="956"/>
      <c r="BH34" s="956"/>
      <c r="BI34" s="957"/>
      <c r="BJ34" s="223"/>
      <c r="BK34" s="223"/>
      <c r="BL34" s="223"/>
      <c r="BM34" s="223"/>
      <c r="BN34" s="223"/>
      <c r="BO34" s="232"/>
      <c r="BP34" s="232"/>
      <c r="BQ34" s="229">
        <v>28</v>
      </c>
      <c r="BR34" s="230"/>
      <c r="BS34" s="976"/>
      <c r="BT34" s="977"/>
      <c r="BU34" s="977"/>
      <c r="BV34" s="977"/>
      <c r="BW34" s="977"/>
      <c r="BX34" s="977"/>
      <c r="BY34" s="977"/>
      <c r="BZ34" s="977"/>
      <c r="CA34" s="977"/>
      <c r="CB34" s="977"/>
      <c r="CC34" s="977"/>
      <c r="CD34" s="977"/>
      <c r="CE34" s="977"/>
      <c r="CF34" s="977"/>
      <c r="CG34" s="998"/>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221"/>
    </row>
    <row r="35" spans="1:131" ht="26.25" customHeight="1" x14ac:dyDescent="0.15">
      <c r="A35" s="233">
        <v>8</v>
      </c>
      <c r="B35" s="1014"/>
      <c r="C35" s="1015"/>
      <c r="D35" s="1015"/>
      <c r="E35" s="1015"/>
      <c r="F35" s="1015"/>
      <c r="G35" s="1015"/>
      <c r="H35" s="1015"/>
      <c r="I35" s="1015"/>
      <c r="J35" s="1015"/>
      <c r="K35" s="1015"/>
      <c r="L35" s="1015"/>
      <c r="M35" s="1015"/>
      <c r="N35" s="1015"/>
      <c r="O35" s="1015"/>
      <c r="P35" s="1016"/>
      <c r="Q35" s="1022"/>
      <c r="R35" s="1023"/>
      <c r="S35" s="1023"/>
      <c r="T35" s="1023"/>
      <c r="U35" s="1023"/>
      <c r="V35" s="1023"/>
      <c r="W35" s="1023"/>
      <c r="X35" s="1023"/>
      <c r="Y35" s="1023"/>
      <c r="Z35" s="1023"/>
      <c r="AA35" s="1023"/>
      <c r="AB35" s="1023"/>
      <c r="AC35" s="1023"/>
      <c r="AD35" s="1023"/>
      <c r="AE35" s="1024"/>
      <c r="AF35" s="1019"/>
      <c r="AG35" s="1020"/>
      <c r="AH35" s="1020"/>
      <c r="AI35" s="1020"/>
      <c r="AJ35" s="1021"/>
      <c r="AK35" s="964"/>
      <c r="AL35" s="955"/>
      <c r="AM35" s="955"/>
      <c r="AN35" s="955"/>
      <c r="AO35" s="955"/>
      <c r="AP35" s="955"/>
      <c r="AQ35" s="955"/>
      <c r="AR35" s="955"/>
      <c r="AS35" s="955"/>
      <c r="AT35" s="955"/>
      <c r="AU35" s="955"/>
      <c r="AV35" s="955"/>
      <c r="AW35" s="955"/>
      <c r="AX35" s="955"/>
      <c r="AY35" s="955"/>
      <c r="AZ35" s="1025"/>
      <c r="BA35" s="1025"/>
      <c r="BB35" s="1025"/>
      <c r="BC35" s="1025"/>
      <c r="BD35" s="1025"/>
      <c r="BE35" s="956"/>
      <c r="BF35" s="956"/>
      <c r="BG35" s="956"/>
      <c r="BH35" s="956"/>
      <c r="BI35" s="957"/>
      <c r="BJ35" s="223"/>
      <c r="BK35" s="223"/>
      <c r="BL35" s="223"/>
      <c r="BM35" s="223"/>
      <c r="BN35" s="223"/>
      <c r="BO35" s="232"/>
      <c r="BP35" s="232"/>
      <c r="BQ35" s="229">
        <v>29</v>
      </c>
      <c r="BR35" s="230"/>
      <c r="BS35" s="976"/>
      <c r="BT35" s="977"/>
      <c r="BU35" s="977"/>
      <c r="BV35" s="977"/>
      <c r="BW35" s="977"/>
      <c r="BX35" s="977"/>
      <c r="BY35" s="977"/>
      <c r="BZ35" s="977"/>
      <c r="CA35" s="977"/>
      <c r="CB35" s="977"/>
      <c r="CC35" s="977"/>
      <c r="CD35" s="977"/>
      <c r="CE35" s="977"/>
      <c r="CF35" s="977"/>
      <c r="CG35" s="998"/>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221"/>
    </row>
    <row r="36" spans="1:131" ht="26.25" customHeight="1" x14ac:dyDescent="0.15">
      <c r="A36" s="233">
        <v>9</v>
      </c>
      <c r="B36" s="1014"/>
      <c r="C36" s="1015"/>
      <c r="D36" s="1015"/>
      <c r="E36" s="1015"/>
      <c r="F36" s="1015"/>
      <c r="G36" s="1015"/>
      <c r="H36" s="1015"/>
      <c r="I36" s="1015"/>
      <c r="J36" s="1015"/>
      <c r="K36" s="1015"/>
      <c r="L36" s="1015"/>
      <c r="M36" s="1015"/>
      <c r="N36" s="1015"/>
      <c r="O36" s="1015"/>
      <c r="P36" s="1016"/>
      <c r="Q36" s="1022"/>
      <c r="R36" s="1023"/>
      <c r="S36" s="1023"/>
      <c r="T36" s="1023"/>
      <c r="U36" s="1023"/>
      <c r="V36" s="1023"/>
      <c r="W36" s="1023"/>
      <c r="X36" s="1023"/>
      <c r="Y36" s="1023"/>
      <c r="Z36" s="1023"/>
      <c r="AA36" s="1023"/>
      <c r="AB36" s="1023"/>
      <c r="AC36" s="1023"/>
      <c r="AD36" s="1023"/>
      <c r="AE36" s="1024"/>
      <c r="AF36" s="1019"/>
      <c r="AG36" s="1020"/>
      <c r="AH36" s="1020"/>
      <c r="AI36" s="1020"/>
      <c r="AJ36" s="1021"/>
      <c r="AK36" s="964"/>
      <c r="AL36" s="955"/>
      <c r="AM36" s="955"/>
      <c r="AN36" s="955"/>
      <c r="AO36" s="955"/>
      <c r="AP36" s="955"/>
      <c r="AQ36" s="955"/>
      <c r="AR36" s="955"/>
      <c r="AS36" s="955"/>
      <c r="AT36" s="955"/>
      <c r="AU36" s="955"/>
      <c r="AV36" s="955"/>
      <c r="AW36" s="955"/>
      <c r="AX36" s="955"/>
      <c r="AY36" s="955"/>
      <c r="AZ36" s="1025"/>
      <c r="BA36" s="1025"/>
      <c r="BB36" s="1025"/>
      <c r="BC36" s="1025"/>
      <c r="BD36" s="1025"/>
      <c r="BE36" s="956"/>
      <c r="BF36" s="956"/>
      <c r="BG36" s="956"/>
      <c r="BH36" s="956"/>
      <c r="BI36" s="957"/>
      <c r="BJ36" s="223"/>
      <c r="BK36" s="223"/>
      <c r="BL36" s="223"/>
      <c r="BM36" s="223"/>
      <c r="BN36" s="223"/>
      <c r="BO36" s="232"/>
      <c r="BP36" s="232"/>
      <c r="BQ36" s="229">
        <v>30</v>
      </c>
      <c r="BR36" s="230"/>
      <c r="BS36" s="976"/>
      <c r="BT36" s="977"/>
      <c r="BU36" s="977"/>
      <c r="BV36" s="977"/>
      <c r="BW36" s="977"/>
      <c r="BX36" s="977"/>
      <c r="BY36" s="977"/>
      <c r="BZ36" s="977"/>
      <c r="CA36" s="977"/>
      <c r="CB36" s="977"/>
      <c r="CC36" s="977"/>
      <c r="CD36" s="977"/>
      <c r="CE36" s="977"/>
      <c r="CF36" s="977"/>
      <c r="CG36" s="998"/>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221"/>
    </row>
    <row r="37" spans="1:131" ht="26.25" customHeight="1" x14ac:dyDescent="0.15">
      <c r="A37" s="233">
        <v>10</v>
      </c>
      <c r="B37" s="1014"/>
      <c r="C37" s="1015"/>
      <c r="D37" s="1015"/>
      <c r="E37" s="1015"/>
      <c r="F37" s="1015"/>
      <c r="G37" s="1015"/>
      <c r="H37" s="1015"/>
      <c r="I37" s="1015"/>
      <c r="J37" s="1015"/>
      <c r="K37" s="1015"/>
      <c r="L37" s="1015"/>
      <c r="M37" s="1015"/>
      <c r="N37" s="1015"/>
      <c r="O37" s="1015"/>
      <c r="P37" s="1016"/>
      <c r="Q37" s="1022"/>
      <c r="R37" s="1023"/>
      <c r="S37" s="1023"/>
      <c r="T37" s="1023"/>
      <c r="U37" s="1023"/>
      <c r="V37" s="1023"/>
      <c r="W37" s="1023"/>
      <c r="X37" s="1023"/>
      <c r="Y37" s="1023"/>
      <c r="Z37" s="1023"/>
      <c r="AA37" s="1023"/>
      <c r="AB37" s="1023"/>
      <c r="AC37" s="1023"/>
      <c r="AD37" s="1023"/>
      <c r="AE37" s="1024"/>
      <c r="AF37" s="1019"/>
      <c r="AG37" s="1020"/>
      <c r="AH37" s="1020"/>
      <c r="AI37" s="1020"/>
      <c r="AJ37" s="1021"/>
      <c r="AK37" s="964"/>
      <c r="AL37" s="955"/>
      <c r="AM37" s="955"/>
      <c r="AN37" s="955"/>
      <c r="AO37" s="955"/>
      <c r="AP37" s="955"/>
      <c r="AQ37" s="955"/>
      <c r="AR37" s="955"/>
      <c r="AS37" s="955"/>
      <c r="AT37" s="955"/>
      <c r="AU37" s="955"/>
      <c r="AV37" s="955"/>
      <c r="AW37" s="955"/>
      <c r="AX37" s="955"/>
      <c r="AY37" s="955"/>
      <c r="AZ37" s="1025"/>
      <c r="BA37" s="1025"/>
      <c r="BB37" s="1025"/>
      <c r="BC37" s="1025"/>
      <c r="BD37" s="1025"/>
      <c r="BE37" s="956"/>
      <c r="BF37" s="956"/>
      <c r="BG37" s="956"/>
      <c r="BH37" s="956"/>
      <c r="BI37" s="957"/>
      <c r="BJ37" s="223"/>
      <c r="BK37" s="223"/>
      <c r="BL37" s="223"/>
      <c r="BM37" s="223"/>
      <c r="BN37" s="223"/>
      <c r="BO37" s="232"/>
      <c r="BP37" s="232"/>
      <c r="BQ37" s="229">
        <v>31</v>
      </c>
      <c r="BR37" s="230"/>
      <c r="BS37" s="976"/>
      <c r="BT37" s="977"/>
      <c r="BU37" s="977"/>
      <c r="BV37" s="977"/>
      <c r="BW37" s="977"/>
      <c r="BX37" s="977"/>
      <c r="BY37" s="977"/>
      <c r="BZ37" s="977"/>
      <c r="CA37" s="977"/>
      <c r="CB37" s="977"/>
      <c r="CC37" s="977"/>
      <c r="CD37" s="977"/>
      <c r="CE37" s="977"/>
      <c r="CF37" s="977"/>
      <c r="CG37" s="998"/>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221"/>
    </row>
    <row r="38" spans="1:131" ht="26.25" customHeight="1" x14ac:dyDescent="0.15">
      <c r="A38" s="233">
        <v>11</v>
      </c>
      <c r="B38" s="1014"/>
      <c r="C38" s="1015"/>
      <c r="D38" s="1015"/>
      <c r="E38" s="1015"/>
      <c r="F38" s="1015"/>
      <c r="G38" s="1015"/>
      <c r="H38" s="1015"/>
      <c r="I38" s="1015"/>
      <c r="J38" s="1015"/>
      <c r="K38" s="1015"/>
      <c r="L38" s="1015"/>
      <c r="M38" s="1015"/>
      <c r="N38" s="1015"/>
      <c r="O38" s="1015"/>
      <c r="P38" s="1016"/>
      <c r="Q38" s="1022"/>
      <c r="R38" s="1023"/>
      <c r="S38" s="1023"/>
      <c r="T38" s="1023"/>
      <c r="U38" s="1023"/>
      <c r="V38" s="1023"/>
      <c r="W38" s="1023"/>
      <c r="X38" s="1023"/>
      <c r="Y38" s="1023"/>
      <c r="Z38" s="1023"/>
      <c r="AA38" s="1023"/>
      <c r="AB38" s="1023"/>
      <c r="AC38" s="1023"/>
      <c r="AD38" s="1023"/>
      <c r="AE38" s="1024"/>
      <c r="AF38" s="1019"/>
      <c r="AG38" s="1020"/>
      <c r="AH38" s="1020"/>
      <c r="AI38" s="1020"/>
      <c r="AJ38" s="1021"/>
      <c r="AK38" s="964"/>
      <c r="AL38" s="955"/>
      <c r="AM38" s="955"/>
      <c r="AN38" s="955"/>
      <c r="AO38" s="955"/>
      <c r="AP38" s="955"/>
      <c r="AQ38" s="955"/>
      <c r="AR38" s="955"/>
      <c r="AS38" s="955"/>
      <c r="AT38" s="955"/>
      <c r="AU38" s="955"/>
      <c r="AV38" s="955"/>
      <c r="AW38" s="955"/>
      <c r="AX38" s="955"/>
      <c r="AY38" s="955"/>
      <c r="AZ38" s="1025"/>
      <c r="BA38" s="1025"/>
      <c r="BB38" s="1025"/>
      <c r="BC38" s="1025"/>
      <c r="BD38" s="1025"/>
      <c r="BE38" s="956"/>
      <c r="BF38" s="956"/>
      <c r="BG38" s="956"/>
      <c r="BH38" s="956"/>
      <c r="BI38" s="957"/>
      <c r="BJ38" s="223"/>
      <c r="BK38" s="223"/>
      <c r="BL38" s="223"/>
      <c r="BM38" s="223"/>
      <c r="BN38" s="223"/>
      <c r="BO38" s="232"/>
      <c r="BP38" s="232"/>
      <c r="BQ38" s="229">
        <v>32</v>
      </c>
      <c r="BR38" s="230"/>
      <c r="BS38" s="976"/>
      <c r="BT38" s="977"/>
      <c r="BU38" s="977"/>
      <c r="BV38" s="977"/>
      <c r="BW38" s="977"/>
      <c r="BX38" s="977"/>
      <c r="BY38" s="977"/>
      <c r="BZ38" s="977"/>
      <c r="CA38" s="977"/>
      <c r="CB38" s="977"/>
      <c r="CC38" s="977"/>
      <c r="CD38" s="977"/>
      <c r="CE38" s="977"/>
      <c r="CF38" s="977"/>
      <c r="CG38" s="998"/>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221"/>
    </row>
    <row r="39" spans="1:131" ht="26.25" customHeight="1" x14ac:dyDescent="0.15">
      <c r="A39" s="233">
        <v>12</v>
      </c>
      <c r="B39" s="1014"/>
      <c r="C39" s="1015"/>
      <c r="D39" s="1015"/>
      <c r="E39" s="1015"/>
      <c r="F39" s="1015"/>
      <c r="G39" s="1015"/>
      <c r="H39" s="1015"/>
      <c r="I39" s="1015"/>
      <c r="J39" s="1015"/>
      <c r="K39" s="1015"/>
      <c r="L39" s="1015"/>
      <c r="M39" s="1015"/>
      <c r="N39" s="1015"/>
      <c r="O39" s="1015"/>
      <c r="P39" s="1016"/>
      <c r="Q39" s="1022"/>
      <c r="R39" s="1023"/>
      <c r="S39" s="1023"/>
      <c r="T39" s="1023"/>
      <c r="U39" s="1023"/>
      <c r="V39" s="1023"/>
      <c r="W39" s="1023"/>
      <c r="X39" s="1023"/>
      <c r="Y39" s="1023"/>
      <c r="Z39" s="1023"/>
      <c r="AA39" s="1023"/>
      <c r="AB39" s="1023"/>
      <c r="AC39" s="1023"/>
      <c r="AD39" s="1023"/>
      <c r="AE39" s="1024"/>
      <c r="AF39" s="1019"/>
      <c r="AG39" s="1020"/>
      <c r="AH39" s="1020"/>
      <c r="AI39" s="1020"/>
      <c r="AJ39" s="1021"/>
      <c r="AK39" s="964"/>
      <c r="AL39" s="955"/>
      <c r="AM39" s="955"/>
      <c r="AN39" s="955"/>
      <c r="AO39" s="955"/>
      <c r="AP39" s="955"/>
      <c r="AQ39" s="955"/>
      <c r="AR39" s="955"/>
      <c r="AS39" s="955"/>
      <c r="AT39" s="955"/>
      <c r="AU39" s="955"/>
      <c r="AV39" s="955"/>
      <c r="AW39" s="955"/>
      <c r="AX39" s="955"/>
      <c r="AY39" s="955"/>
      <c r="AZ39" s="1025"/>
      <c r="BA39" s="1025"/>
      <c r="BB39" s="1025"/>
      <c r="BC39" s="1025"/>
      <c r="BD39" s="1025"/>
      <c r="BE39" s="956"/>
      <c r="BF39" s="956"/>
      <c r="BG39" s="956"/>
      <c r="BH39" s="956"/>
      <c r="BI39" s="957"/>
      <c r="BJ39" s="223"/>
      <c r="BK39" s="223"/>
      <c r="BL39" s="223"/>
      <c r="BM39" s="223"/>
      <c r="BN39" s="223"/>
      <c r="BO39" s="232"/>
      <c r="BP39" s="232"/>
      <c r="BQ39" s="229">
        <v>33</v>
      </c>
      <c r="BR39" s="230"/>
      <c r="BS39" s="976"/>
      <c r="BT39" s="977"/>
      <c r="BU39" s="977"/>
      <c r="BV39" s="977"/>
      <c r="BW39" s="977"/>
      <c r="BX39" s="977"/>
      <c r="BY39" s="977"/>
      <c r="BZ39" s="977"/>
      <c r="CA39" s="977"/>
      <c r="CB39" s="977"/>
      <c r="CC39" s="977"/>
      <c r="CD39" s="977"/>
      <c r="CE39" s="977"/>
      <c r="CF39" s="977"/>
      <c r="CG39" s="998"/>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221"/>
    </row>
    <row r="40" spans="1:131" ht="26.25" customHeight="1" x14ac:dyDescent="0.15">
      <c r="A40" s="229">
        <v>13</v>
      </c>
      <c r="B40" s="1014"/>
      <c r="C40" s="1015"/>
      <c r="D40" s="1015"/>
      <c r="E40" s="1015"/>
      <c r="F40" s="1015"/>
      <c r="G40" s="1015"/>
      <c r="H40" s="1015"/>
      <c r="I40" s="1015"/>
      <c r="J40" s="1015"/>
      <c r="K40" s="1015"/>
      <c r="L40" s="1015"/>
      <c r="M40" s="1015"/>
      <c r="N40" s="1015"/>
      <c r="O40" s="1015"/>
      <c r="P40" s="1016"/>
      <c r="Q40" s="1022"/>
      <c r="R40" s="1023"/>
      <c r="S40" s="1023"/>
      <c r="T40" s="1023"/>
      <c r="U40" s="1023"/>
      <c r="V40" s="1023"/>
      <c r="W40" s="1023"/>
      <c r="X40" s="1023"/>
      <c r="Y40" s="1023"/>
      <c r="Z40" s="1023"/>
      <c r="AA40" s="1023"/>
      <c r="AB40" s="1023"/>
      <c r="AC40" s="1023"/>
      <c r="AD40" s="1023"/>
      <c r="AE40" s="1024"/>
      <c r="AF40" s="1019"/>
      <c r="AG40" s="1020"/>
      <c r="AH40" s="1020"/>
      <c r="AI40" s="1020"/>
      <c r="AJ40" s="1021"/>
      <c r="AK40" s="964"/>
      <c r="AL40" s="955"/>
      <c r="AM40" s="955"/>
      <c r="AN40" s="955"/>
      <c r="AO40" s="955"/>
      <c r="AP40" s="955"/>
      <c r="AQ40" s="955"/>
      <c r="AR40" s="955"/>
      <c r="AS40" s="955"/>
      <c r="AT40" s="955"/>
      <c r="AU40" s="955"/>
      <c r="AV40" s="955"/>
      <c r="AW40" s="955"/>
      <c r="AX40" s="955"/>
      <c r="AY40" s="955"/>
      <c r="AZ40" s="1025"/>
      <c r="BA40" s="1025"/>
      <c r="BB40" s="1025"/>
      <c r="BC40" s="1025"/>
      <c r="BD40" s="1025"/>
      <c r="BE40" s="956"/>
      <c r="BF40" s="956"/>
      <c r="BG40" s="956"/>
      <c r="BH40" s="956"/>
      <c r="BI40" s="957"/>
      <c r="BJ40" s="223"/>
      <c r="BK40" s="223"/>
      <c r="BL40" s="223"/>
      <c r="BM40" s="223"/>
      <c r="BN40" s="223"/>
      <c r="BO40" s="232"/>
      <c r="BP40" s="232"/>
      <c r="BQ40" s="229">
        <v>34</v>
      </c>
      <c r="BR40" s="230"/>
      <c r="BS40" s="976"/>
      <c r="BT40" s="977"/>
      <c r="BU40" s="977"/>
      <c r="BV40" s="977"/>
      <c r="BW40" s="977"/>
      <c r="BX40" s="977"/>
      <c r="BY40" s="977"/>
      <c r="BZ40" s="977"/>
      <c r="CA40" s="977"/>
      <c r="CB40" s="977"/>
      <c r="CC40" s="977"/>
      <c r="CD40" s="977"/>
      <c r="CE40" s="977"/>
      <c r="CF40" s="977"/>
      <c r="CG40" s="998"/>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221"/>
    </row>
    <row r="41" spans="1:131" ht="26.25" customHeight="1" x14ac:dyDescent="0.15">
      <c r="A41" s="229">
        <v>14</v>
      </c>
      <c r="B41" s="1014"/>
      <c r="C41" s="1015"/>
      <c r="D41" s="1015"/>
      <c r="E41" s="1015"/>
      <c r="F41" s="1015"/>
      <c r="G41" s="1015"/>
      <c r="H41" s="1015"/>
      <c r="I41" s="1015"/>
      <c r="J41" s="1015"/>
      <c r="K41" s="1015"/>
      <c r="L41" s="1015"/>
      <c r="M41" s="1015"/>
      <c r="N41" s="1015"/>
      <c r="O41" s="1015"/>
      <c r="P41" s="1016"/>
      <c r="Q41" s="1022"/>
      <c r="R41" s="1023"/>
      <c r="S41" s="1023"/>
      <c r="T41" s="1023"/>
      <c r="U41" s="1023"/>
      <c r="V41" s="1023"/>
      <c r="W41" s="1023"/>
      <c r="X41" s="1023"/>
      <c r="Y41" s="1023"/>
      <c r="Z41" s="1023"/>
      <c r="AA41" s="1023"/>
      <c r="AB41" s="1023"/>
      <c r="AC41" s="1023"/>
      <c r="AD41" s="1023"/>
      <c r="AE41" s="1024"/>
      <c r="AF41" s="1019"/>
      <c r="AG41" s="1020"/>
      <c r="AH41" s="1020"/>
      <c r="AI41" s="1020"/>
      <c r="AJ41" s="1021"/>
      <c r="AK41" s="964"/>
      <c r="AL41" s="955"/>
      <c r="AM41" s="955"/>
      <c r="AN41" s="955"/>
      <c r="AO41" s="955"/>
      <c r="AP41" s="955"/>
      <c r="AQ41" s="955"/>
      <c r="AR41" s="955"/>
      <c r="AS41" s="955"/>
      <c r="AT41" s="955"/>
      <c r="AU41" s="955"/>
      <c r="AV41" s="955"/>
      <c r="AW41" s="955"/>
      <c r="AX41" s="955"/>
      <c r="AY41" s="955"/>
      <c r="AZ41" s="1025"/>
      <c r="BA41" s="1025"/>
      <c r="BB41" s="1025"/>
      <c r="BC41" s="1025"/>
      <c r="BD41" s="1025"/>
      <c r="BE41" s="956"/>
      <c r="BF41" s="956"/>
      <c r="BG41" s="956"/>
      <c r="BH41" s="956"/>
      <c r="BI41" s="957"/>
      <c r="BJ41" s="223"/>
      <c r="BK41" s="223"/>
      <c r="BL41" s="223"/>
      <c r="BM41" s="223"/>
      <c r="BN41" s="223"/>
      <c r="BO41" s="232"/>
      <c r="BP41" s="232"/>
      <c r="BQ41" s="229">
        <v>35</v>
      </c>
      <c r="BR41" s="230"/>
      <c r="BS41" s="976"/>
      <c r="BT41" s="977"/>
      <c r="BU41" s="977"/>
      <c r="BV41" s="977"/>
      <c r="BW41" s="977"/>
      <c r="BX41" s="977"/>
      <c r="BY41" s="977"/>
      <c r="BZ41" s="977"/>
      <c r="CA41" s="977"/>
      <c r="CB41" s="977"/>
      <c r="CC41" s="977"/>
      <c r="CD41" s="977"/>
      <c r="CE41" s="977"/>
      <c r="CF41" s="977"/>
      <c r="CG41" s="998"/>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221"/>
    </row>
    <row r="42" spans="1:131" ht="26.25" customHeight="1" x14ac:dyDescent="0.15">
      <c r="A42" s="229">
        <v>15</v>
      </c>
      <c r="B42" s="1014"/>
      <c r="C42" s="1015"/>
      <c r="D42" s="1015"/>
      <c r="E42" s="1015"/>
      <c r="F42" s="1015"/>
      <c r="G42" s="1015"/>
      <c r="H42" s="1015"/>
      <c r="I42" s="1015"/>
      <c r="J42" s="1015"/>
      <c r="K42" s="1015"/>
      <c r="L42" s="1015"/>
      <c r="M42" s="1015"/>
      <c r="N42" s="1015"/>
      <c r="O42" s="1015"/>
      <c r="P42" s="1016"/>
      <c r="Q42" s="1022"/>
      <c r="R42" s="1023"/>
      <c r="S42" s="1023"/>
      <c r="T42" s="1023"/>
      <c r="U42" s="1023"/>
      <c r="V42" s="1023"/>
      <c r="W42" s="1023"/>
      <c r="X42" s="1023"/>
      <c r="Y42" s="1023"/>
      <c r="Z42" s="1023"/>
      <c r="AA42" s="1023"/>
      <c r="AB42" s="1023"/>
      <c r="AC42" s="1023"/>
      <c r="AD42" s="1023"/>
      <c r="AE42" s="1024"/>
      <c r="AF42" s="1019"/>
      <c r="AG42" s="1020"/>
      <c r="AH42" s="1020"/>
      <c r="AI42" s="1020"/>
      <c r="AJ42" s="1021"/>
      <c r="AK42" s="964"/>
      <c r="AL42" s="955"/>
      <c r="AM42" s="955"/>
      <c r="AN42" s="955"/>
      <c r="AO42" s="955"/>
      <c r="AP42" s="955"/>
      <c r="AQ42" s="955"/>
      <c r="AR42" s="955"/>
      <c r="AS42" s="955"/>
      <c r="AT42" s="955"/>
      <c r="AU42" s="955"/>
      <c r="AV42" s="955"/>
      <c r="AW42" s="955"/>
      <c r="AX42" s="955"/>
      <c r="AY42" s="955"/>
      <c r="AZ42" s="1025"/>
      <c r="BA42" s="1025"/>
      <c r="BB42" s="1025"/>
      <c r="BC42" s="1025"/>
      <c r="BD42" s="1025"/>
      <c r="BE42" s="956"/>
      <c r="BF42" s="956"/>
      <c r="BG42" s="956"/>
      <c r="BH42" s="956"/>
      <c r="BI42" s="957"/>
      <c r="BJ42" s="223"/>
      <c r="BK42" s="223"/>
      <c r="BL42" s="223"/>
      <c r="BM42" s="223"/>
      <c r="BN42" s="223"/>
      <c r="BO42" s="232"/>
      <c r="BP42" s="232"/>
      <c r="BQ42" s="229">
        <v>36</v>
      </c>
      <c r="BR42" s="230"/>
      <c r="BS42" s="976"/>
      <c r="BT42" s="977"/>
      <c r="BU42" s="977"/>
      <c r="BV42" s="977"/>
      <c r="BW42" s="977"/>
      <c r="BX42" s="977"/>
      <c r="BY42" s="977"/>
      <c r="BZ42" s="977"/>
      <c r="CA42" s="977"/>
      <c r="CB42" s="977"/>
      <c r="CC42" s="977"/>
      <c r="CD42" s="977"/>
      <c r="CE42" s="977"/>
      <c r="CF42" s="977"/>
      <c r="CG42" s="998"/>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221"/>
    </row>
    <row r="43" spans="1:131" ht="26.25" customHeight="1" x14ac:dyDescent="0.15">
      <c r="A43" s="229">
        <v>16</v>
      </c>
      <c r="B43" s="1014"/>
      <c r="C43" s="1015"/>
      <c r="D43" s="1015"/>
      <c r="E43" s="1015"/>
      <c r="F43" s="1015"/>
      <c r="G43" s="1015"/>
      <c r="H43" s="1015"/>
      <c r="I43" s="1015"/>
      <c r="J43" s="1015"/>
      <c r="K43" s="1015"/>
      <c r="L43" s="1015"/>
      <c r="M43" s="1015"/>
      <c r="N43" s="1015"/>
      <c r="O43" s="1015"/>
      <c r="P43" s="1016"/>
      <c r="Q43" s="1022"/>
      <c r="R43" s="1023"/>
      <c r="S43" s="1023"/>
      <c r="T43" s="1023"/>
      <c r="U43" s="1023"/>
      <c r="V43" s="1023"/>
      <c r="W43" s="1023"/>
      <c r="X43" s="1023"/>
      <c r="Y43" s="1023"/>
      <c r="Z43" s="1023"/>
      <c r="AA43" s="1023"/>
      <c r="AB43" s="1023"/>
      <c r="AC43" s="1023"/>
      <c r="AD43" s="1023"/>
      <c r="AE43" s="1024"/>
      <c r="AF43" s="1019"/>
      <c r="AG43" s="1020"/>
      <c r="AH43" s="1020"/>
      <c r="AI43" s="1020"/>
      <c r="AJ43" s="1021"/>
      <c r="AK43" s="964"/>
      <c r="AL43" s="955"/>
      <c r="AM43" s="955"/>
      <c r="AN43" s="955"/>
      <c r="AO43" s="955"/>
      <c r="AP43" s="955"/>
      <c r="AQ43" s="955"/>
      <c r="AR43" s="955"/>
      <c r="AS43" s="955"/>
      <c r="AT43" s="955"/>
      <c r="AU43" s="955"/>
      <c r="AV43" s="955"/>
      <c r="AW43" s="955"/>
      <c r="AX43" s="955"/>
      <c r="AY43" s="955"/>
      <c r="AZ43" s="1025"/>
      <c r="BA43" s="1025"/>
      <c r="BB43" s="1025"/>
      <c r="BC43" s="1025"/>
      <c r="BD43" s="1025"/>
      <c r="BE43" s="956"/>
      <c r="BF43" s="956"/>
      <c r="BG43" s="956"/>
      <c r="BH43" s="956"/>
      <c r="BI43" s="957"/>
      <c r="BJ43" s="223"/>
      <c r="BK43" s="223"/>
      <c r="BL43" s="223"/>
      <c r="BM43" s="223"/>
      <c r="BN43" s="223"/>
      <c r="BO43" s="232"/>
      <c r="BP43" s="232"/>
      <c r="BQ43" s="229">
        <v>37</v>
      </c>
      <c r="BR43" s="230"/>
      <c r="BS43" s="976"/>
      <c r="BT43" s="977"/>
      <c r="BU43" s="977"/>
      <c r="BV43" s="977"/>
      <c r="BW43" s="977"/>
      <c r="BX43" s="977"/>
      <c r="BY43" s="977"/>
      <c r="BZ43" s="977"/>
      <c r="CA43" s="977"/>
      <c r="CB43" s="977"/>
      <c r="CC43" s="977"/>
      <c r="CD43" s="977"/>
      <c r="CE43" s="977"/>
      <c r="CF43" s="977"/>
      <c r="CG43" s="998"/>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221"/>
    </row>
    <row r="44" spans="1:131" ht="26.25" customHeight="1" x14ac:dyDescent="0.15">
      <c r="A44" s="229">
        <v>17</v>
      </c>
      <c r="B44" s="1014"/>
      <c r="C44" s="1015"/>
      <c r="D44" s="1015"/>
      <c r="E44" s="1015"/>
      <c r="F44" s="1015"/>
      <c r="G44" s="1015"/>
      <c r="H44" s="1015"/>
      <c r="I44" s="1015"/>
      <c r="J44" s="1015"/>
      <c r="K44" s="1015"/>
      <c r="L44" s="1015"/>
      <c r="M44" s="1015"/>
      <c r="N44" s="1015"/>
      <c r="O44" s="1015"/>
      <c r="P44" s="1016"/>
      <c r="Q44" s="1022"/>
      <c r="R44" s="1023"/>
      <c r="S44" s="1023"/>
      <c r="T44" s="1023"/>
      <c r="U44" s="1023"/>
      <c r="V44" s="1023"/>
      <c r="W44" s="1023"/>
      <c r="X44" s="1023"/>
      <c r="Y44" s="1023"/>
      <c r="Z44" s="1023"/>
      <c r="AA44" s="1023"/>
      <c r="AB44" s="1023"/>
      <c r="AC44" s="1023"/>
      <c r="AD44" s="1023"/>
      <c r="AE44" s="1024"/>
      <c r="AF44" s="1019"/>
      <c r="AG44" s="1020"/>
      <c r="AH44" s="1020"/>
      <c r="AI44" s="1020"/>
      <c r="AJ44" s="1021"/>
      <c r="AK44" s="964"/>
      <c r="AL44" s="955"/>
      <c r="AM44" s="955"/>
      <c r="AN44" s="955"/>
      <c r="AO44" s="955"/>
      <c r="AP44" s="955"/>
      <c r="AQ44" s="955"/>
      <c r="AR44" s="955"/>
      <c r="AS44" s="955"/>
      <c r="AT44" s="955"/>
      <c r="AU44" s="955"/>
      <c r="AV44" s="955"/>
      <c r="AW44" s="955"/>
      <c r="AX44" s="955"/>
      <c r="AY44" s="955"/>
      <c r="AZ44" s="1025"/>
      <c r="BA44" s="1025"/>
      <c r="BB44" s="1025"/>
      <c r="BC44" s="1025"/>
      <c r="BD44" s="1025"/>
      <c r="BE44" s="956"/>
      <c r="BF44" s="956"/>
      <c r="BG44" s="956"/>
      <c r="BH44" s="956"/>
      <c r="BI44" s="957"/>
      <c r="BJ44" s="223"/>
      <c r="BK44" s="223"/>
      <c r="BL44" s="223"/>
      <c r="BM44" s="223"/>
      <c r="BN44" s="223"/>
      <c r="BO44" s="232"/>
      <c r="BP44" s="232"/>
      <c r="BQ44" s="229">
        <v>38</v>
      </c>
      <c r="BR44" s="230"/>
      <c r="BS44" s="976"/>
      <c r="BT44" s="977"/>
      <c r="BU44" s="977"/>
      <c r="BV44" s="977"/>
      <c r="BW44" s="977"/>
      <c r="BX44" s="977"/>
      <c r="BY44" s="977"/>
      <c r="BZ44" s="977"/>
      <c r="CA44" s="977"/>
      <c r="CB44" s="977"/>
      <c r="CC44" s="977"/>
      <c r="CD44" s="977"/>
      <c r="CE44" s="977"/>
      <c r="CF44" s="977"/>
      <c r="CG44" s="998"/>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221"/>
    </row>
    <row r="45" spans="1:131" ht="26.25" customHeight="1" x14ac:dyDescent="0.15">
      <c r="A45" s="229">
        <v>18</v>
      </c>
      <c r="B45" s="1014"/>
      <c r="C45" s="1015"/>
      <c r="D45" s="1015"/>
      <c r="E45" s="1015"/>
      <c r="F45" s="1015"/>
      <c r="G45" s="1015"/>
      <c r="H45" s="1015"/>
      <c r="I45" s="1015"/>
      <c r="J45" s="1015"/>
      <c r="K45" s="1015"/>
      <c r="L45" s="1015"/>
      <c r="M45" s="1015"/>
      <c r="N45" s="1015"/>
      <c r="O45" s="1015"/>
      <c r="P45" s="1016"/>
      <c r="Q45" s="1022"/>
      <c r="R45" s="1023"/>
      <c r="S45" s="1023"/>
      <c r="T45" s="1023"/>
      <c r="U45" s="1023"/>
      <c r="V45" s="1023"/>
      <c r="W45" s="1023"/>
      <c r="X45" s="1023"/>
      <c r="Y45" s="1023"/>
      <c r="Z45" s="1023"/>
      <c r="AA45" s="1023"/>
      <c r="AB45" s="1023"/>
      <c r="AC45" s="1023"/>
      <c r="AD45" s="1023"/>
      <c r="AE45" s="1024"/>
      <c r="AF45" s="1019"/>
      <c r="AG45" s="1020"/>
      <c r="AH45" s="1020"/>
      <c r="AI45" s="1020"/>
      <c r="AJ45" s="1021"/>
      <c r="AK45" s="964"/>
      <c r="AL45" s="955"/>
      <c r="AM45" s="955"/>
      <c r="AN45" s="955"/>
      <c r="AO45" s="955"/>
      <c r="AP45" s="955"/>
      <c r="AQ45" s="955"/>
      <c r="AR45" s="955"/>
      <c r="AS45" s="955"/>
      <c r="AT45" s="955"/>
      <c r="AU45" s="955"/>
      <c r="AV45" s="955"/>
      <c r="AW45" s="955"/>
      <c r="AX45" s="955"/>
      <c r="AY45" s="955"/>
      <c r="AZ45" s="1025"/>
      <c r="BA45" s="1025"/>
      <c r="BB45" s="1025"/>
      <c r="BC45" s="1025"/>
      <c r="BD45" s="1025"/>
      <c r="BE45" s="956"/>
      <c r="BF45" s="956"/>
      <c r="BG45" s="956"/>
      <c r="BH45" s="956"/>
      <c r="BI45" s="957"/>
      <c r="BJ45" s="223"/>
      <c r="BK45" s="223"/>
      <c r="BL45" s="223"/>
      <c r="BM45" s="223"/>
      <c r="BN45" s="223"/>
      <c r="BO45" s="232"/>
      <c r="BP45" s="232"/>
      <c r="BQ45" s="229">
        <v>39</v>
      </c>
      <c r="BR45" s="230"/>
      <c r="BS45" s="976"/>
      <c r="BT45" s="977"/>
      <c r="BU45" s="977"/>
      <c r="BV45" s="977"/>
      <c r="BW45" s="977"/>
      <c r="BX45" s="977"/>
      <c r="BY45" s="977"/>
      <c r="BZ45" s="977"/>
      <c r="CA45" s="977"/>
      <c r="CB45" s="977"/>
      <c r="CC45" s="977"/>
      <c r="CD45" s="977"/>
      <c r="CE45" s="977"/>
      <c r="CF45" s="977"/>
      <c r="CG45" s="998"/>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221"/>
    </row>
    <row r="46" spans="1:131" ht="26.25" customHeight="1" x14ac:dyDescent="0.15">
      <c r="A46" s="229">
        <v>19</v>
      </c>
      <c r="B46" s="1014"/>
      <c r="C46" s="1015"/>
      <c r="D46" s="1015"/>
      <c r="E46" s="1015"/>
      <c r="F46" s="1015"/>
      <c r="G46" s="1015"/>
      <c r="H46" s="1015"/>
      <c r="I46" s="1015"/>
      <c r="J46" s="1015"/>
      <c r="K46" s="1015"/>
      <c r="L46" s="1015"/>
      <c r="M46" s="1015"/>
      <c r="N46" s="1015"/>
      <c r="O46" s="1015"/>
      <c r="P46" s="1016"/>
      <c r="Q46" s="1022"/>
      <c r="R46" s="1023"/>
      <c r="S46" s="1023"/>
      <c r="T46" s="1023"/>
      <c r="U46" s="1023"/>
      <c r="V46" s="1023"/>
      <c r="W46" s="1023"/>
      <c r="X46" s="1023"/>
      <c r="Y46" s="1023"/>
      <c r="Z46" s="1023"/>
      <c r="AA46" s="1023"/>
      <c r="AB46" s="1023"/>
      <c r="AC46" s="1023"/>
      <c r="AD46" s="1023"/>
      <c r="AE46" s="1024"/>
      <c r="AF46" s="1019"/>
      <c r="AG46" s="1020"/>
      <c r="AH46" s="1020"/>
      <c r="AI46" s="1020"/>
      <c r="AJ46" s="1021"/>
      <c r="AK46" s="964"/>
      <c r="AL46" s="955"/>
      <c r="AM46" s="955"/>
      <c r="AN46" s="955"/>
      <c r="AO46" s="955"/>
      <c r="AP46" s="955"/>
      <c r="AQ46" s="955"/>
      <c r="AR46" s="955"/>
      <c r="AS46" s="955"/>
      <c r="AT46" s="955"/>
      <c r="AU46" s="955"/>
      <c r="AV46" s="955"/>
      <c r="AW46" s="955"/>
      <c r="AX46" s="955"/>
      <c r="AY46" s="955"/>
      <c r="AZ46" s="1025"/>
      <c r="BA46" s="1025"/>
      <c r="BB46" s="1025"/>
      <c r="BC46" s="1025"/>
      <c r="BD46" s="1025"/>
      <c r="BE46" s="956"/>
      <c r="BF46" s="956"/>
      <c r="BG46" s="956"/>
      <c r="BH46" s="956"/>
      <c r="BI46" s="957"/>
      <c r="BJ46" s="223"/>
      <c r="BK46" s="223"/>
      <c r="BL46" s="223"/>
      <c r="BM46" s="223"/>
      <c r="BN46" s="223"/>
      <c r="BO46" s="232"/>
      <c r="BP46" s="232"/>
      <c r="BQ46" s="229">
        <v>40</v>
      </c>
      <c r="BR46" s="230"/>
      <c r="BS46" s="976"/>
      <c r="BT46" s="977"/>
      <c r="BU46" s="977"/>
      <c r="BV46" s="977"/>
      <c r="BW46" s="977"/>
      <c r="BX46" s="977"/>
      <c r="BY46" s="977"/>
      <c r="BZ46" s="977"/>
      <c r="CA46" s="977"/>
      <c r="CB46" s="977"/>
      <c r="CC46" s="977"/>
      <c r="CD46" s="977"/>
      <c r="CE46" s="977"/>
      <c r="CF46" s="977"/>
      <c r="CG46" s="998"/>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221"/>
    </row>
    <row r="47" spans="1:131" ht="26.25" customHeight="1" x14ac:dyDescent="0.15">
      <c r="A47" s="229">
        <v>20</v>
      </c>
      <c r="B47" s="1014"/>
      <c r="C47" s="1015"/>
      <c r="D47" s="1015"/>
      <c r="E47" s="1015"/>
      <c r="F47" s="1015"/>
      <c r="G47" s="1015"/>
      <c r="H47" s="1015"/>
      <c r="I47" s="1015"/>
      <c r="J47" s="1015"/>
      <c r="K47" s="1015"/>
      <c r="L47" s="1015"/>
      <c r="M47" s="1015"/>
      <c r="N47" s="1015"/>
      <c r="O47" s="1015"/>
      <c r="P47" s="1016"/>
      <c r="Q47" s="1022"/>
      <c r="R47" s="1023"/>
      <c r="S47" s="1023"/>
      <c r="T47" s="1023"/>
      <c r="U47" s="1023"/>
      <c r="V47" s="1023"/>
      <c r="W47" s="1023"/>
      <c r="X47" s="1023"/>
      <c r="Y47" s="1023"/>
      <c r="Z47" s="1023"/>
      <c r="AA47" s="1023"/>
      <c r="AB47" s="1023"/>
      <c r="AC47" s="1023"/>
      <c r="AD47" s="1023"/>
      <c r="AE47" s="1024"/>
      <c r="AF47" s="1019"/>
      <c r="AG47" s="1020"/>
      <c r="AH47" s="1020"/>
      <c r="AI47" s="1020"/>
      <c r="AJ47" s="1021"/>
      <c r="AK47" s="964"/>
      <c r="AL47" s="955"/>
      <c r="AM47" s="955"/>
      <c r="AN47" s="955"/>
      <c r="AO47" s="955"/>
      <c r="AP47" s="955"/>
      <c r="AQ47" s="955"/>
      <c r="AR47" s="955"/>
      <c r="AS47" s="955"/>
      <c r="AT47" s="955"/>
      <c r="AU47" s="955"/>
      <c r="AV47" s="955"/>
      <c r="AW47" s="955"/>
      <c r="AX47" s="955"/>
      <c r="AY47" s="955"/>
      <c r="AZ47" s="1025"/>
      <c r="BA47" s="1025"/>
      <c r="BB47" s="1025"/>
      <c r="BC47" s="1025"/>
      <c r="BD47" s="1025"/>
      <c r="BE47" s="956"/>
      <c r="BF47" s="956"/>
      <c r="BG47" s="956"/>
      <c r="BH47" s="956"/>
      <c r="BI47" s="957"/>
      <c r="BJ47" s="223"/>
      <c r="BK47" s="223"/>
      <c r="BL47" s="223"/>
      <c r="BM47" s="223"/>
      <c r="BN47" s="223"/>
      <c r="BO47" s="232"/>
      <c r="BP47" s="232"/>
      <c r="BQ47" s="229">
        <v>41</v>
      </c>
      <c r="BR47" s="230"/>
      <c r="BS47" s="976"/>
      <c r="BT47" s="977"/>
      <c r="BU47" s="977"/>
      <c r="BV47" s="977"/>
      <c r="BW47" s="977"/>
      <c r="BX47" s="977"/>
      <c r="BY47" s="977"/>
      <c r="BZ47" s="977"/>
      <c r="CA47" s="977"/>
      <c r="CB47" s="977"/>
      <c r="CC47" s="977"/>
      <c r="CD47" s="977"/>
      <c r="CE47" s="977"/>
      <c r="CF47" s="977"/>
      <c r="CG47" s="998"/>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221"/>
    </row>
    <row r="48" spans="1:131" ht="26.25" customHeight="1" x14ac:dyDescent="0.15">
      <c r="A48" s="229">
        <v>21</v>
      </c>
      <c r="B48" s="1014"/>
      <c r="C48" s="1015"/>
      <c r="D48" s="1015"/>
      <c r="E48" s="1015"/>
      <c r="F48" s="1015"/>
      <c r="G48" s="1015"/>
      <c r="H48" s="1015"/>
      <c r="I48" s="1015"/>
      <c r="J48" s="1015"/>
      <c r="K48" s="1015"/>
      <c r="L48" s="1015"/>
      <c r="M48" s="1015"/>
      <c r="N48" s="1015"/>
      <c r="O48" s="1015"/>
      <c r="P48" s="1016"/>
      <c r="Q48" s="1022"/>
      <c r="R48" s="1023"/>
      <c r="S48" s="1023"/>
      <c r="T48" s="1023"/>
      <c r="U48" s="1023"/>
      <c r="V48" s="1023"/>
      <c r="W48" s="1023"/>
      <c r="X48" s="1023"/>
      <c r="Y48" s="1023"/>
      <c r="Z48" s="1023"/>
      <c r="AA48" s="1023"/>
      <c r="AB48" s="1023"/>
      <c r="AC48" s="1023"/>
      <c r="AD48" s="1023"/>
      <c r="AE48" s="1024"/>
      <c r="AF48" s="1019"/>
      <c r="AG48" s="1020"/>
      <c r="AH48" s="1020"/>
      <c r="AI48" s="1020"/>
      <c r="AJ48" s="1021"/>
      <c r="AK48" s="964"/>
      <c r="AL48" s="955"/>
      <c r="AM48" s="955"/>
      <c r="AN48" s="955"/>
      <c r="AO48" s="955"/>
      <c r="AP48" s="955"/>
      <c r="AQ48" s="955"/>
      <c r="AR48" s="955"/>
      <c r="AS48" s="955"/>
      <c r="AT48" s="955"/>
      <c r="AU48" s="955"/>
      <c r="AV48" s="955"/>
      <c r="AW48" s="955"/>
      <c r="AX48" s="955"/>
      <c r="AY48" s="955"/>
      <c r="AZ48" s="1025"/>
      <c r="BA48" s="1025"/>
      <c r="BB48" s="1025"/>
      <c r="BC48" s="1025"/>
      <c r="BD48" s="1025"/>
      <c r="BE48" s="956"/>
      <c r="BF48" s="956"/>
      <c r="BG48" s="956"/>
      <c r="BH48" s="956"/>
      <c r="BI48" s="957"/>
      <c r="BJ48" s="223"/>
      <c r="BK48" s="223"/>
      <c r="BL48" s="223"/>
      <c r="BM48" s="223"/>
      <c r="BN48" s="223"/>
      <c r="BO48" s="232"/>
      <c r="BP48" s="232"/>
      <c r="BQ48" s="229">
        <v>42</v>
      </c>
      <c r="BR48" s="230"/>
      <c r="BS48" s="976"/>
      <c r="BT48" s="977"/>
      <c r="BU48" s="977"/>
      <c r="BV48" s="977"/>
      <c r="BW48" s="977"/>
      <c r="BX48" s="977"/>
      <c r="BY48" s="977"/>
      <c r="BZ48" s="977"/>
      <c r="CA48" s="977"/>
      <c r="CB48" s="977"/>
      <c r="CC48" s="977"/>
      <c r="CD48" s="977"/>
      <c r="CE48" s="977"/>
      <c r="CF48" s="977"/>
      <c r="CG48" s="998"/>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221"/>
    </row>
    <row r="49" spans="1:131" ht="26.25" customHeight="1" x14ac:dyDescent="0.15">
      <c r="A49" s="229">
        <v>22</v>
      </c>
      <c r="B49" s="1014"/>
      <c r="C49" s="1015"/>
      <c r="D49" s="1015"/>
      <c r="E49" s="1015"/>
      <c r="F49" s="1015"/>
      <c r="G49" s="1015"/>
      <c r="H49" s="1015"/>
      <c r="I49" s="1015"/>
      <c r="J49" s="1015"/>
      <c r="K49" s="1015"/>
      <c r="L49" s="1015"/>
      <c r="M49" s="1015"/>
      <c r="N49" s="1015"/>
      <c r="O49" s="1015"/>
      <c r="P49" s="1016"/>
      <c r="Q49" s="1022"/>
      <c r="R49" s="1023"/>
      <c r="S49" s="1023"/>
      <c r="T49" s="1023"/>
      <c r="U49" s="1023"/>
      <c r="V49" s="1023"/>
      <c r="W49" s="1023"/>
      <c r="X49" s="1023"/>
      <c r="Y49" s="1023"/>
      <c r="Z49" s="1023"/>
      <c r="AA49" s="1023"/>
      <c r="AB49" s="1023"/>
      <c r="AC49" s="1023"/>
      <c r="AD49" s="1023"/>
      <c r="AE49" s="1024"/>
      <c r="AF49" s="1019"/>
      <c r="AG49" s="1020"/>
      <c r="AH49" s="1020"/>
      <c r="AI49" s="1020"/>
      <c r="AJ49" s="1021"/>
      <c r="AK49" s="964"/>
      <c r="AL49" s="955"/>
      <c r="AM49" s="955"/>
      <c r="AN49" s="955"/>
      <c r="AO49" s="955"/>
      <c r="AP49" s="955"/>
      <c r="AQ49" s="955"/>
      <c r="AR49" s="955"/>
      <c r="AS49" s="955"/>
      <c r="AT49" s="955"/>
      <c r="AU49" s="955"/>
      <c r="AV49" s="955"/>
      <c r="AW49" s="955"/>
      <c r="AX49" s="955"/>
      <c r="AY49" s="955"/>
      <c r="AZ49" s="1025"/>
      <c r="BA49" s="1025"/>
      <c r="BB49" s="1025"/>
      <c r="BC49" s="1025"/>
      <c r="BD49" s="1025"/>
      <c r="BE49" s="956"/>
      <c r="BF49" s="956"/>
      <c r="BG49" s="956"/>
      <c r="BH49" s="956"/>
      <c r="BI49" s="957"/>
      <c r="BJ49" s="223"/>
      <c r="BK49" s="223"/>
      <c r="BL49" s="223"/>
      <c r="BM49" s="223"/>
      <c r="BN49" s="223"/>
      <c r="BO49" s="232"/>
      <c r="BP49" s="232"/>
      <c r="BQ49" s="229">
        <v>43</v>
      </c>
      <c r="BR49" s="230"/>
      <c r="BS49" s="976"/>
      <c r="BT49" s="977"/>
      <c r="BU49" s="977"/>
      <c r="BV49" s="977"/>
      <c r="BW49" s="977"/>
      <c r="BX49" s="977"/>
      <c r="BY49" s="977"/>
      <c r="BZ49" s="977"/>
      <c r="CA49" s="977"/>
      <c r="CB49" s="977"/>
      <c r="CC49" s="977"/>
      <c r="CD49" s="977"/>
      <c r="CE49" s="977"/>
      <c r="CF49" s="977"/>
      <c r="CG49" s="998"/>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221"/>
    </row>
    <row r="50" spans="1:131" ht="26.25" customHeight="1" x14ac:dyDescent="0.15">
      <c r="A50" s="229">
        <v>23</v>
      </c>
      <c r="B50" s="1014"/>
      <c r="C50" s="1015"/>
      <c r="D50" s="1015"/>
      <c r="E50" s="1015"/>
      <c r="F50" s="1015"/>
      <c r="G50" s="1015"/>
      <c r="H50" s="1015"/>
      <c r="I50" s="1015"/>
      <c r="J50" s="1015"/>
      <c r="K50" s="1015"/>
      <c r="L50" s="1015"/>
      <c r="M50" s="1015"/>
      <c r="N50" s="1015"/>
      <c r="O50" s="1015"/>
      <c r="P50" s="1016"/>
      <c r="Q50" s="1017"/>
      <c r="R50" s="1009"/>
      <c r="S50" s="1009"/>
      <c r="T50" s="1009"/>
      <c r="U50" s="1009"/>
      <c r="V50" s="1009"/>
      <c r="W50" s="1009"/>
      <c r="X50" s="1009"/>
      <c r="Y50" s="1009"/>
      <c r="Z50" s="1009"/>
      <c r="AA50" s="1009"/>
      <c r="AB50" s="1009"/>
      <c r="AC50" s="1009"/>
      <c r="AD50" s="1009"/>
      <c r="AE50" s="1018"/>
      <c r="AF50" s="1019"/>
      <c r="AG50" s="1020"/>
      <c r="AH50" s="1020"/>
      <c r="AI50" s="1020"/>
      <c r="AJ50" s="1021"/>
      <c r="AK50" s="1008"/>
      <c r="AL50" s="1009"/>
      <c r="AM50" s="1009"/>
      <c r="AN50" s="1009"/>
      <c r="AO50" s="1009"/>
      <c r="AP50" s="1009"/>
      <c r="AQ50" s="1009"/>
      <c r="AR50" s="1009"/>
      <c r="AS50" s="1009"/>
      <c r="AT50" s="1009"/>
      <c r="AU50" s="1009"/>
      <c r="AV50" s="1009"/>
      <c r="AW50" s="1009"/>
      <c r="AX50" s="1009"/>
      <c r="AY50" s="1009"/>
      <c r="AZ50" s="1010"/>
      <c r="BA50" s="1010"/>
      <c r="BB50" s="1010"/>
      <c r="BC50" s="1010"/>
      <c r="BD50" s="1010"/>
      <c r="BE50" s="956"/>
      <c r="BF50" s="956"/>
      <c r="BG50" s="956"/>
      <c r="BH50" s="956"/>
      <c r="BI50" s="957"/>
      <c r="BJ50" s="223"/>
      <c r="BK50" s="223"/>
      <c r="BL50" s="223"/>
      <c r="BM50" s="223"/>
      <c r="BN50" s="223"/>
      <c r="BO50" s="232"/>
      <c r="BP50" s="232"/>
      <c r="BQ50" s="229">
        <v>44</v>
      </c>
      <c r="BR50" s="230"/>
      <c r="BS50" s="976"/>
      <c r="BT50" s="977"/>
      <c r="BU50" s="977"/>
      <c r="BV50" s="977"/>
      <c r="BW50" s="977"/>
      <c r="BX50" s="977"/>
      <c r="BY50" s="977"/>
      <c r="BZ50" s="977"/>
      <c r="CA50" s="977"/>
      <c r="CB50" s="977"/>
      <c r="CC50" s="977"/>
      <c r="CD50" s="977"/>
      <c r="CE50" s="977"/>
      <c r="CF50" s="977"/>
      <c r="CG50" s="998"/>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221"/>
    </row>
    <row r="51" spans="1:131" ht="26.25" customHeight="1" x14ac:dyDescent="0.15">
      <c r="A51" s="229">
        <v>24</v>
      </c>
      <c r="B51" s="1014"/>
      <c r="C51" s="1015"/>
      <c r="D51" s="1015"/>
      <c r="E51" s="1015"/>
      <c r="F51" s="1015"/>
      <c r="G51" s="1015"/>
      <c r="H51" s="1015"/>
      <c r="I51" s="1015"/>
      <c r="J51" s="1015"/>
      <c r="K51" s="1015"/>
      <c r="L51" s="1015"/>
      <c r="M51" s="1015"/>
      <c r="N51" s="1015"/>
      <c r="O51" s="1015"/>
      <c r="P51" s="1016"/>
      <c r="Q51" s="1017"/>
      <c r="R51" s="1009"/>
      <c r="S51" s="1009"/>
      <c r="T51" s="1009"/>
      <c r="U51" s="1009"/>
      <c r="V51" s="1009"/>
      <c r="W51" s="1009"/>
      <c r="X51" s="1009"/>
      <c r="Y51" s="1009"/>
      <c r="Z51" s="1009"/>
      <c r="AA51" s="1009"/>
      <c r="AB51" s="1009"/>
      <c r="AC51" s="1009"/>
      <c r="AD51" s="1009"/>
      <c r="AE51" s="1018"/>
      <c r="AF51" s="1019"/>
      <c r="AG51" s="1020"/>
      <c r="AH51" s="1020"/>
      <c r="AI51" s="1020"/>
      <c r="AJ51" s="1021"/>
      <c r="AK51" s="1008"/>
      <c r="AL51" s="1009"/>
      <c r="AM51" s="1009"/>
      <c r="AN51" s="1009"/>
      <c r="AO51" s="1009"/>
      <c r="AP51" s="1009"/>
      <c r="AQ51" s="1009"/>
      <c r="AR51" s="1009"/>
      <c r="AS51" s="1009"/>
      <c r="AT51" s="1009"/>
      <c r="AU51" s="1009"/>
      <c r="AV51" s="1009"/>
      <c r="AW51" s="1009"/>
      <c r="AX51" s="1009"/>
      <c r="AY51" s="1009"/>
      <c r="AZ51" s="1010"/>
      <c r="BA51" s="1010"/>
      <c r="BB51" s="1010"/>
      <c r="BC51" s="1010"/>
      <c r="BD51" s="1010"/>
      <c r="BE51" s="956"/>
      <c r="BF51" s="956"/>
      <c r="BG51" s="956"/>
      <c r="BH51" s="956"/>
      <c r="BI51" s="957"/>
      <c r="BJ51" s="223"/>
      <c r="BK51" s="223"/>
      <c r="BL51" s="223"/>
      <c r="BM51" s="223"/>
      <c r="BN51" s="223"/>
      <c r="BO51" s="232"/>
      <c r="BP51" s="232"/>
      <c r="BQ51" s="229">
        <v>45</v>
      </c>
      <c r="BR51" s="230"/>
      <c r="BS51" s="976"/>
      <c r="BT51" s="977"/>
      <c r="BU51" s="977"/>
      <c r="BV51" s="977"/>
      <c r="BW51" s="977"/>
      <c r="BX51" s="977"/>
      <c r="BY51" s="977"/>
      <c r="BZ51" s="977"/>
      <c r="CA51" s="977"/>
      <c r="CB51" s="977"/>
      <c r="CC51" s="977"/>
      <c r="CD51" s="977"/>
      <c r="CE51" s="977"/>
      <c r="CF51" s="977"/>
      <c r="CG51" s="998"/>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221"/>
    </row>
    <row r="52" spans="1:131" ht="26.25" customHeight="1" x14ac:dyDescent="0.15">
      <c r="A52" s="229">
        <v>25</v>
      </c>
      <c r="B52" s="1014"/>
      <c r="C52" s="1015"/>
      <c r="D52" s="1015"/>
      <c r="E52" s="1015"/>
      <c r="F52" s="1015"/>
      <c r="G52" s="1015"/>
      <c r="H52" s="1015"/>
      <c r="I52" s="1015"/>
      <c r="J52" s="1015"/>
      <c r="K52" s="1015"/>
      <c r="L52" s="1015"/>
      <c r="M52" s="1015"/>
      <c r="N52" s="1015"/>
      <c r="O52" s="1015"/>
      <c r="P52" s="1016"/>
      <c r="Q52" s="1017"/>
      <c r="R52" s="1009"/>
      <c r="S52" s="1009"/>
      <c r="T52" s="1009"/>
      <c r="U52" s="1009"/>
      <c r="V52" s="1009"/>
      <c r="W52" s="1009"/>
      <c r="X52" s="1009"/>
      <c r="Y52" s="1009"/>
      <c r="Z52" s="1009"/>
      <c r="AA52" s="1009"/>
      <c r="AB52" s="1009"/>
      <c r="AC52" s="1009"/>
      <c r="AD52" s="1009"/>
      <c r="AE52" s="1018"/>
      <c r="AF52" s="1019"/>
      <c r="AG52" s="1020"/>
      <c r="AH52" s="1020"/>
      <c r="AI52" s="1020"/>
      <c r="AJ52" s="1021"/>
      <c r="AK52" s="1008"/>
      <c r="AL52" s="1009"/>
      <c r="AM52" s="1009"/>
      <c r="AN52" s="1009"/>
      <c r="AO52" s="1009"/>
      <c r="AP52" s="1009"/>
      <c r="AQ52" s="1009"/>
      <c r="AR52" s="1009"/>
      <c r="AS52" s="1009"/>
      <c r="AT52" s="1009"/>
      <c r="AU52" s="1009"/>
      <c r="AV52" s="1009"/>
      <c r="AW52" s="1009"/>
      <c r="AX52" s="1009"/>
      <c r="AY52" s="1009"/>
      <c r="AZ52" s="1010"/>
      <c r="BA52" s="1010"/>
      <c r="BB52" s="1010"/>
      <c r="BC52" s="1010"/>
      <c r="BD52" s="1010"/>
      <c r="BE52" s="956"/>
      <c r="BF52" s="956"/>
      <c r="BG52" s="956"/>
      <c r="BH52" s="956"/>
      <c r="BI52" s="957"/>
      <c r="BJ52" s="223"/>
      <c r="BK52" s="223"/>
      <c r="BL52" s="223"/>
      <c r="BM52" s="223"/>
      <c r="BN52" s="223"/>
      <c r="BO52" s="232"/>
      <c r="BP52" s="232"/>
      <c r="BQ52" s="229">
        <v>46</v>
      </c>
      <c r="BR52" s="230"/>
      <c r="BS52" s="976"/>
      <c r="BT52" s="977"/>
      <c r="BU52" s="977"/>
      <c r="BV52" s="977"/>
      <c r="BW52" s="977"/>
      <c r="BX52" s="977"/>
      <c r="BY52" s="977"/>
      <c r="BZ52" s="977"/>
      <c r="CA52" s="977"/>
      <c r="CB52" s="977"/>
      <c r="CC52" s="977"/>
      <c r="CD52" s="977"/>
      <c r="CE52" s="977"/>
      <c r="CF52" s="977"/>
      <c r="CG52" s="998"/>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221"/>
    </row>
    <row r="53" spans="1:131" ht="26.25" customHeight="1" x14ac:dyDescent="0.15">
      <c r="A53" s="229">
        <v>26</v>
      </c>
      <c r="B53" s="1014"/>
      <c r="C53" s="1015"/>
      <c r="D53" s="1015"/>
      <c r="E53" s="1015"/>
      <c r="F53" s="1015"/>
      <c r="G53" s="1015"/>
      <c r="H53" s="1015"/>
      <c r="I53" s="1015"/>
      <c r="J53" s="1015"/>
      <c r="K53" s="1015"/>
      <c r="L53" s="1015"/>
      <c r="M53" s="1015"/>
      <c r="N53" s="1015"/>
      <c r="O53" s="1015"/>
      <c r="P53" s="1016"/>
      <c r="Q53" s="1017"/>
      <c r="R53" s="1009"/>
      <c r="S53" s="1009"/>
      <c r="T53" s="1009"/>
      <c r="U53" s="1009"/>
      <c r="V53" s="1009"/>
      <c r="W53" s="1009"/>
      <c r="X53" s="1009"/>
      <c r="Y53" s="1009"/>
      <c r="Z53" s="1009"/>
      <c r="AA53" s="1009"/>
      <c r="AB53" s="1009"/>
      <c r="AC53" s="1009"/>
      <c r="AD53" s="1009"/>
      <c r="AE53" s="1018"/>
      <c r="AF53" s="1019"/>
      <c r="AG53" s="1020"/>
      <c r="AH53" s="1020"/>
      <c r="AI53" s="1020"/>
      <c r="AJ53" s="1021"/>
      <c r="AK53" s="1008"/>
      <c r="AL53" s="1009"/>
      <c r="AM53" s="1009"/>
      <c r="AN53" s="1009"/>
      <c r="AO53" s="1009"/>
      <c r="AP53" s="1009"/>
      <c r="AQ53" s="1009"/>
      <c r="AR53" s="1009"/>
      <c r="AS53" s="1009"/>
      <c r="AT53" s="1009"/>
      <c r="AU53" s="1009"/>
      <c r="AV53" s="1009"/>
      <c r="AW53" s="1009"/>
      <c r="AX53" s="1009"/>
      <c r="AY53" s="1009"/>
      <c r="AZ53" s="1010"/>
      <c r="BA53" s="1010"/>
      <c r="BB53" s="1010"/>
      <c r="BC53" s="1010"/>
      <c r="BD53" s="1010"/>
      <c r="BE53" s="956"/>
      <c r="BF53" s="956"/>
      <c r="BG53" s="956"/>
      <c r="BH53" s="956"/>
      <c r="BI53" s="957"/>
      <c r="BJ53" s="223"/>
      <c r="BK53" s="223"/>
      <c r="BL53" s="223"/>
      <c r="BM53" s="223"/>
      <c r="BN53" s="223"/>
      <c r="BO53" s="232"/>
      <c r="BP53" s="232"/>
      <c r="BQ53" s="229">
        <v>47</v>
      </c>
      <c r="BR53" s="230"/>
      <c r="BS53" s="976"/>
      <c r="BT53" s="977"/>
      <c r="BU53" s="977"/>
      <c r="BV53" s="977"/>
      <c r="BW53" s="977"/>
      <c r="BX53" s="977"/>
      <c r="BY53" s="977"/>
      <c r="BZ53" s="977"/>
      <c r="CA53" s="977"/>
      <c r="CB53" s="977"/>
      <c r="CC53" s="977"/>
      <c r="CD53" s="977"/>
      <c r="CE53" s="977"/>
      <c r="CF53" s="977"/>
      <c r="CG53" s="998"/>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221"/>
    </row>
    <row r="54" spans="1:131" ht="26.25" customHeight="1" x14ac:dyDescent="0.15">
      <c r="A54" s="229">
        <v>27</v>
      </c>
      <c r="B54" s="1014"/>
      <c r="C54" s="1015"/>
      <c r="D54" s="1015"/>
      <c r="E54" s="1015"/>
      <c r="F54" s="1015"/>
      <c r="G54" s="1015"/>
      <c r="H54" s="1015"/>
      <c r="I54" s="1015"/>
      <c r="J54" s="1015"/>
      <c r="K54" s="1015"/>
      <c r="L54" s="1015"/>
      <c r="M54" s="1015"/>
      <c r="N54" s="1015"/>
      <c r="O54" s="1015"/>
      <c r="P54" s="1016"/>
      <c r="Q54" s="1017"/>
      <c r="R54" s="1009"/>
      <c r="S54" s="1009"/>
      <c r="T54" s="1009"/>
      <c r="U54" s="1009"/>
      <c r="V54" s="1009"/>
      <c r="W54" s="1009"/>
      <c r="X54" s="1009"/>
      <c r="Y54" s="1009"/>
      <c r="Z54" s="1009"/>
      <c r="AA54" s="1009"/>
      <c r="AB54" s="1009"/>
      <c r="AC54" s="1009"/>
      <c r="AD54" s="1009"/>
      <c r="AE54" s="1018"/>
      <c r="AF54" s="1019"/>
      <c r="AG54" s="1020"/>
      <c r="AH54" s="1020"/>
      <c r="AI54" s="1020"/>
      <c r="AJ54" s="1021"/>
      <c r="AK54" s="1008"/>
      <c r="AL54" s="1009"/>
      <c r="AM54" s="1009"/>
      <c r="AN54" s="1009"/>
      <c r="AO54" s="1009"/>
      <c r="AP54" s="1009"/>
      <c r="AQ54" s="1009"/>
      <c r="AR54" s="1009"/>
      <c r="AS54" s="1009"/>
      <c r="AT54" s="1009"/>
      <c r="AU54" s="1009"/>
      <c r="AV54" s="1009"/>
      <c r="AW54" s="1009"/>
      <c r="AX54" s="1009"/>
      <c r="AY54" s="1009"/>
      <c r="AZ54" s="1010"/>
      <c r="BA54" s="1010"/>
      <c r="BB54" s="1010"/>
      <c r="BC54" s="1010"/>
      <c r="BD54" s="1010"/>
      <c r="BE54" s="956"/>
      <c r="BF54" s="956"/>
      <c r="BG54" s="956"/>
      <c r="BH54" s="956"/>
      <c r="BI54" s="957"/>
      <c r="BJ54" s="223"/>
      <c r="BK54" s="223"/>
      <c r="BL54" s="223"/>
      <c r="BM54" s="223"/>
      <c r="BN54" s="223"/>
      <c r="BO54" s="232"/>
      <c r="BP54" s="232"/>
      <c r="BQ54" s="229">
        <v>48</v>
      </c>
      <c r="BR54" s="230"/>
      <c r="BS54" s="976"/>
      <c r="BT54" s="977"/>
      <c r="BU54" s="977"/>
      <c r="BV54" s="977"/>
      <c r="BW54" s="977"/>
      <c r="BX54" s="977"/>
      <c r="BY54" s="977"/>
      <c r="BZ54" s="977"/>
      <c r="CA54" s="977"/>
      <c r="CB54" s="977"/>
      <c r="CC54" s="977"/>
      <c r="CD54" s="977"/>
      <c r="CE54" s="977"/>
      <c r="CF54" s="977"/>
      <c r="CG54" s="998"/>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221"/>
    </row>
    <row r="55" spans="1:131" ht="26.25" customHeight="1" x14ac:dyDescent="0.15">
      <c r="A55" s="229">
        <v>28</v>
      </c>
      <c r="B55" s="1014"/>
      <c r="C55" s="1015"/>
      <c r="D55" s="1015"/>
      <c r="E55" s="1015"/>
      <c r="F55" s="1015"/>
      <c r="G55" s="1015"/>
      <c r="H55" s="1015"/>
      <c r="I55" s="1015"/>
      <c r="J55" s="1015"/>
      <c r="K55" s="1015"/>
      <c r="L55" s="1015"/>
      <c r="M55" s="1015"/>
      <c r="N55" s="1015"/>
      <c r="O55" s="1015"/>
      <c r="P55" s="1016"/>
      <c r="Q55" s="1017"/>
      <c r="R55" s="1009"/>
      <c r="S55" s="1009"/>
      <c r="T55" s="1009"/>
      <c r="U55" s="1009"/>
      <c r="V55" s="1009"/>
      <c r="W55" s="1009"/>
      <c r="X55" s="1009"/>
      <c r="Y55" s="1009"/>
      <c r="Z55" s="1009"/>
      <c r="AA55" s="1009"/>
      <c r="AB55" s="1009"/>
      <c r="AC55" s="1009"/>
      <c r="AD55" s="1009"/>
      <c r="AE55" s="1018"/>
      <c r="AF55" s="1019"/>
      <c r="AG55" s="1020"/>
      <c r="AH55" s="1020"/>
      <c r="AI55" s="1020"/>
      <c r="AJ55" s="1021"/>
      <c r="AK55" s="1008"/>
      <c r="AL55" s="1009"/>
      <c r="AM55" s="1009"/>
      <c r="AN55" s="1009"/>
      <c r="AO55" s="1009"/>
      <c r="AP55" s="1009"/>
      <c r="AQ55" s="1009"/>
      <c r="AR55" s="1009"/>
      <c r="AS55" s="1009"/>
      <c r="AT55" s="1009"/>
      <c r="AU55" s="1009"/>
      <c r="AV55" s="1009"/>
      <c r="AW55" s="1009"/>
      <c r="AX55" s="1009"/>
      <c r="AY55" s="1009"/>
      <c r="AZ55" s="1010"/>
      <c r="BA55" s="1010"/>
      <c r="BB55" s="1010"/>
      <c r="BC55" s="1010"/>
      <c r="BD55" s="1010"/>
      <c r="BE55" s="956"/>
      <c r="BF55" s="956"/>
      <c r="BG55" s="956"/>
      <c r="BH55" s="956"/>
      <c r="BI55" s="957"/>
      <c r="BJ55" s="223"/>
      <c r="BK55" s="223"/>
      <c r="BL55" s="223"/>
      <c r="BM55" s="223"/>
      <c r="BN55" s="223"/>
      <c r="BO55" s="232"/>
      <c r="BP55" s="232"/>
      <c r="BQ55" s="229">
        <v>49</v>
      </c>
      <c r="BR55" s="230"/>
      <c r="BS55" s="976"/>
      <c r="BT55" s="977"/>
      <c r="BU55" s="977"/>
      <c r="BV55" s="977"/>
      <c r="BW55" s="977"/>
      <c r="BX55" s="977"/>
      <c r="BY55" s="977"/>
      <c r="BZ55" s="977"/>
      <c r="CA55" s="977"/>
      <c r="CB55" s="977"/>
      <c r="CC55" s="977"/>
      <c r="CD55" s="977"/>
      <c r="CE55" s="977"/>
      <c r="CF55" s="977"/>
      <c r="CG55" s="998"/>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221"/>
    </row>
    <row r="56" spans="1:131" ht="26.25" customHeight="1" x14ac:dyDescent="0.15">
      <c r="A56" s="229">
        <v>29</v>
      </c>
      <c r="B56" s="1014"/>
      <c r="C56" s="1015"/>
      <c r="D56" s="1015"/>
      <c r="E56" s="1015"/>
      <c r="F56" s="1015"/>
      <c r="G56" s="1015"/>
      <c r="H56" s="1015"/>
      <c r="I56" s="1015"/>
      <c r="J56" s="1015"/>
      <c r="K56" s="1015"/>
      <c r="L56" s="1015"/>
      <c r="M56" s="1015"/>
      <c r="N56" s="1015"/>
      <c r="O56" s="1015"/>
      <c r="P56" s="1016"/>
      <c r="Q56" s="1017"/>
      <c r="R56" s="1009"/>
      <c r="S56" s="1009"/>
      <c r="T56" s="1009"/>
      <c r="U56" s="1009"/>
      <c r="V56" s="1009"/>
      <c r="W56" s="1009"/>
      <c r="X56" s="1009"/>
      <c r="Y56" s="1009"/>
      <c r="Z56" s="1009"/>
      <c r="AA56" s="1009"/>
      <c r="AB56" s="1009"/>
      <c r="AC56" s="1009"/>
      <c r="AD56" s="1009"/>
      <c r="AE56" s="1018"/>
      <c r="AF56" s="1019"/>
      <c r="AG56" s="1020"/>
      <c r="AH56" s="1020"/>
      <c r="AI56" s="1020"/>
      <c r="AJ56" s="1021"/>
      <c r="AK56" s="1008"/>
      <c r="AL56" s="1009"/>
      <c r="AM56" s="1009"/>
      <c r="AN56" s="1009"/>
      <c r="AO56" s="1009"/>
      <c r="AP56" s="1009"/>
      <c r="AQ56" s="1009"/>
      <c r="AR56" s="1009"/>
      <c r="AS56" s="1009"/>
      <c r="AT56" s="1009"/>
      <c r="AU56" s="1009"/>
      <c r="AV56" s="1009"/>
      <c r="AW56" s="1009"/>
      <c r="AX56" s="1009"/>
      <c r="AY56" s="1009"/>
      <c r="AZ56" s="1010"/>
      <c r="BA56" s="1010"/>
      <c r="BB56" s="1010"/>
      <c r="BC56" s="1010"/>
      <c r="BD56" s="1010"/>
      <c r="BE56" s="956"/>
      <c r="BF56" s="956"/>
      <c r="BG56" s="956"/>
      <c r="BH56" s="956"/>
      <c r="BI56" s="957"/>
      <c r="BJ56" s="223"/>
      <c r="BK56" s="223"/>
      <c r="BL56" s="223"/>
      <c r="BM56" s="223"/>
      <c r="BN56" s="223"/>
      <c r="BO56" s="232"/>
      <c r="BP56" s="232"/>
      <c r="BQ56" s="229">
        <v>50</v>
      </c>
      <c r="BR56" s="230"/>
      <c r="BS56" s="976"/>
      <c r="BT56" s="977"/>
      <c r="BU56" s="977"/>
      <c r="BV56" s="977"/>
      <c r="BW56" s="977"/>
      <c r="BX56" s="977"/>
      <c r="BY56" s="977"/>
      <c r="BZ56" s="977"/>
      <c r="CA56" s="977"/>
      <c r="CB56" s="977"/>
      <c r="CC56" s="977"/>
      <c r="CD56" s="977"/>
      <c r="CE56" s="977"/>
      <c r="CF56" s="977"/>
      <c r="CG56" s="998"/>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221"/>
    </row>
    <row r="57" spans="1:131" ht="26.25" customHeight="1" x14ac:dyDescent="0.15">
      <c r="A57" s="229">
        <v>30</v>
      </c>
      <c r="B57" s="1014"/>
      <c r="C57" s="1015"/>
      <c r="D57" s="1015"/>
      <c r="E57" s="1015"/>
      <c r="F57" s="1015"/>
      <c r="G57" s="1015"/>
      <c r="H57" s="1015"/>
      <c r="I57" s="1015"/>
      <c r="J57" s="1015"/>
      <c r="K57" s="1015"/>
      <c r="L57" s="1015"/>
      <c r="M57" s="1015"/>
      <c r="N57" s="1015"/>
      <c r="O57" s="1015"/>
      <c r="P57" s="1016"/>
      <c r="Q57" s="1017"/>
      <c r="R57" s="1009"/>
      <c r="S57" s="1009"/>
      <c r="T57" s="1009"/>
      <c r="U57" s="1009"/>
      <c r="V57" s="1009"/>
      <c r="W57" s="1009"/>
      <c r="X57" s="1009"/>
      <c r="Y57" s="1009"/>
      <c r="Z57" s="1009"/>
      <c r="AA57" s="1009"/>
      <c r="AB57" s="1009"/>
      <c r="AC57" s="1009"/>
      <c r="AD57" s="1009"/>
      <c r="AE57" s="1018"/>
      <c r="AF57" s="1019"/>
      <c r="AG57" s="1020"/>
      <c r="AH57" s="1020"/>
      <c r="AI57" s="1020"/>
      <c r="AJ57" s="1021"/>
      <c r="AK57" s="1008"/>
      <c r="AL57" s="1009"/>
      <c r="AM57" s="1009"/>
      <c r="AN57" s="1009"/>
      <c r="AO57" s="1009"/>
      <c r="AP57" s="1009"/>
      <c r="AQ57" s="1009"/>
      <c r="AR57" s="1009"/>
      <c r="AS57" s="1009"/>
      <c r="AT57" s="1009"/>
      <c r="AU57" s="1009"/>
      <c r="AV57" s="1009"/>
      <c r="AW57" s="1009"/>
      <c r="AX57" s="1009"/>
      <c r="AY57" s="1009"/>
      <c r="AZ57" s="1010"/>
      <c r="BA57" s="1010"/>
      <c r="BB57" s="1010"/>
      <c r="BC57" s="1010"/>
      <c r="BD57" s="1010"/>
      <c r="BE57" s="956"/>
      <c r="BF57" s="956"/>
      <c r="BG57" s="956"/>
      <c r="BH57" s="956"/>
      <c r="BI57" s="957"/>
      <c r="BJ57" s="223"/>
      <c r="BK57" s="223"/>
      <c r="BL57" s="223"/>
      <c r="BM57" s="223"/>
      <c r="BN57" s="223"/>
      <c r="BO57" s="232"/>
      <c r="BP57" s="232"/>
      <c r="BQ57" s="229">
        <v>51</v>
      </c>
      <c r="BR57" s="230"/>
      <c r="BS57" s="976"/>
      <c r="BT57" s="977"/>
      <c r="BU57" s="977"/>
      <c r="BV57" s="977"/>
      <c r="BW57" s="977"/>
      <c r="BX57" s="977"/>
      <c r="BY57" s="977"/>
      <c r="BZ57" s="977"/>
      <c r="CA57" s="977"/>
      <c r="CB57" s="977"/>
      <c r="CC57" s="977"/>
      <c r="CD57" s="977"/>
      <c r="CE57" s="977"/>
      <c r="CF57" s="977"/>
      <c r="CG57" s="998"/>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221"/>
    </row>
    <row r="58" spans="1:131" ht="26.25" customHeight="1" x14ac:dyDescent="0.15">
      <c r="A58" s="229">
        <v>31</v>
      </c>
      <c r="B58" s="1014"/>
      <c r="C58" s="1015"/>
      <c r="D58" s="1015"/>
      <c r="E58" s="1015"/>
      <c r="F58" s="1015"/>
      <c r="G58" s="1015"/>
      <c r="H58" s="1015"/>
      <c r="I58" s="1015"/>
      <c r="J58" s="1015"/>
      <c r="K58" s="1015"/>
      <c r="L58" s="1015"/>
      <c r="M58" s="1015"/>
      <c r="N58" s="1015"/>
      <c r="O58" s="1015"/>
      <c r="P58" s="1016"/>
      <c r="Q58" s="1017"/>
      <c r="R58" s="1009"/>
      <c r="S58" s="1009"/>
      <c r="T58" s="1009"/>
      <c r="U58" s="1009"/>
      <c r="V58" s="1009"/>
      <c r="W58" s="1009"/>
      <c r="X58" s="1009"/>
      <c r="Y58" s="1009"/>
      <c r="Z58" s="1009"/>
      <c r="AA58" s="1009"/>
      <c r="AB58" s="1009"/>
      <c r="AC58" s="1009"/>
      <c r="AD58" s="1009"/>
      <c r="AE58" s="1018"/>
      <c r="AF58" s="1019"/>
      <c r="AG58" s="1020"/>
      <c r="AH58" s="1020"/>
      <c r="AI58" s="1020"/>
      <c r="AJ58" s="1021"/>
      <c r="AK58" s="1008"/>
      <c r="AL58" s="1009"/>
      <c r="AM58" s="1009"/>
      <c r="AN58" s="1009"/>
      <c r="AO58" s="1009"/>
      <c r="AP58" s="1009"/>
      <c r="AQ58" s="1009"/>
      <c r="AR58" s="1009"/>
      <c r="AS58" s="1009"/>
      <c r="AT58" s="1009"/>
      <c r="AU58" s="1009"/>
      <c r="AV58" s="1009"/>
      <c r="AW58" s="1009"/>
      <c r="AX58" s="1009"/>
      <c r="AY58" s="1009"/>
      <c r="AZ58" s="1010"/>
      <c r="BA58" s="1010"/>
      <c r="BB58" s="1010"/>
      <c r="BC58" s="1010"/>
      <c r="BD58" s="1010"/>
      <c r="BE58" s="956"/>
      <c r="BF58" s="956"/>
      <c r="BG58" s="956"/>
      <c r="BH58" s="956"/>
      <c r="BI58" s="957"/>
      <c r="BJ58" s="223"/>
      <c r="BK58" s="223"/>
      <c r="BL58" s="223"/>
      <c r="BM58" s="223"/>
      <c r="BN58" s="223"/>
      <c r="BO58" s="232"/>
      <c r="BP58" s="232"/>
      <c r="BQ58" s="229">
        <v>52</v>
      </c>
      <c r="BR58" s="230"/>
      <c r="BS58" s="976"/>
      <c r="BT58" s="977"/>
      <c r="BU58" s="977"/>
      <c r="BV58" s="977"/>
      <c r="BW58" s="977"/>
      <c r="BX58" s="977"/>
      <c r="BY58" s="977"/>
      <c r="BZ58" s="977"/>
      <c r="CA58" s="977"/>
      <c r="CB58" s="977"/>
      <c r="CC58" s="977"/>
      <c r="CD58" s="977"/>
      <c r="CE58" s="977"/>
      <c r="CF58" s="977"/>
      <c r="CG58" s="998"/>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221"/>
    </row>
    <row r="59" spans="1:131" ht="26.25" customHeight="1" x14ac:dyDescent="0.15">
      <c r="A59" s="229">
        <v>32</v>
      </c>
      <c r="B59" s="1014"/>
      <c r="C59" s="1015"/>
      <c r="D59" s="1015"/>
      <c r="E59" s="1015"/>
      <c r="F59" s="1015"/>
      <c r="G59" s="1015"/>
      <c r="H59" s="1015"/>
      <c r="I59" s="1015"/>
      <c r="J59" s="1015"/>
      <c r="K59" s="1015"/>
      <c r="L59" s="1015"/>
      <c r="M59" s="1015"/>
      <c r="N59" s="1015"/>
      <c r="O59" s="1015"/>
      <c r="P59" s="1016"/>
      <c r="Q59" s="1017"/>
      <c r="R59" s="1009"/>
      <c r="S59" s="1009"/>
      <c r="T59" s="1009"/>
      <c r="U59" s="1009"/>
      <c r="V59" s="1009"/>
      <c r="W59" s="1009"/>
      <c r="X59" s="1009"/>
      <c r="Y59" s="1009"/>
      <c r="Z59" s="1009"/>
      <c r="AA59" s="1009"/>
      <c r="AB59" s="1009"/>
      <c r="AC59" s="1009"/>
      <c r="AD59" s="1009"/>
      <c r="AE59" s="1018"/>
      <c r="AF59" s="1019"/>
      <c r="AG59" s="1020"/>
      <c r="AH59" s="1020"/>
      <c r="AI59" s="1020"/>
      <c r="AJ59" s="1021"/>
      <c r="AK59" s="1008"/>
      <c r="AL59" s="1009"/>
      <c r="AM59" s="1009"/>
      <c r="AN59" s="1009"/>
      <c r="AO59" s="1009"/>
      <c r="AP59" s="1009"/>
      <c r="AQ59" s="1009"/>
      <c r="AR59" s="1009"/>
      <c r="AS59" s="1009"/>
      <c r="AT59" s="1009"/>
      <c r="AU59" s="1009"/>
      <c r="AV59" s="1009"/>
      <c r="AW59" s="1009"/>
      <c r="AX59" s="1009"/>
      <c r="AY59" s="1009"/>
      <c r="AZ59" s="1010"/>
      <c r="BA59" s="1010"/>
      <c r="BB59" s="1010"/>
      <c r="BC59" s="1010"/>
      <c r="BD59" s="1010"/>
      <c r="BE59" s="956"/>
      <c r="BF59" s="956"/>
      <c r="BG59" s="956"/>
      <c r="BH59" s="956"/>
      <c r="BI59" s="957"/>
      <c r="BJ59" s="223"/>
      <c r="BK59" s="223"/>
      <c r="BL59" s="223"/>
      <c r="BM59" s="223"/>
      <c r="BN59" s="223"/>
      <c r="BO59" s="232"/>
      <c r="BP59" s="232"/>
      <c r="BQ59" s="229">
        <v>53</v>
      </c>
      <c r="BR59" s="230"/>
      <c r="BS59" s="976"/>
      <c r="BT59" s="977"/>
      <c r="BU59" s="977"/>
      <c r="BV59" s="977"/>
      <c r="BW59" s="977"/>
      <c r="BX59" s="977"/>
      <c r="BY59" s="977"/>
      <c r="BZ59" s="977"/>
      <c r="CA59" s="977"/>
      <c r="CB59" s="977"/>
      <c r="CC59" s="977"/>
      <c r="CD59" s="977"/>
      <c r="CE59" s="977"/>
      <c r="CF59" s="977"/>
      <c r="CG59" s="998"/>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221"/>
    </row>
    <row r="60" spans="1:131" ht="26.25" customHeight="1" x14ac:dyDescent="0.15">
      <c r="A60" s="229">
        <v>33</v>
      </c>
      <c r="B60" s="1014"/>
      <c r="C60" s="1015"/>
      <c r="D60" s="1015"/>
      <c r="E60" s="1015"/>
      <c r="F60" s="1015"/>
      <c r="G60" s="1015"/>
      <c r="H60" s="1015"/>
      <c r="I60" s="1015"/>
      <c r="J60" s="1015"/>
      <c r="K60" s="1015"/>
      <c r="L60" s="1015"/>
      <c r="M60" s="1015"/>
      <c r="N60" s="1015"/>
      <c r="O60" s="1015"/>
      <c r="P60" s="1016"/>
      <c r="Q60" s="1017"/>
      <c r="R60" s="1009"/>
      <c r="S60" s="1009"/>
      <c r="T60" s="1009"/>
      <c r="U60" s="1009"/>
      <c r="V60" s="1009"/>
      <c r="W60" s="1009"/>
      <c r="X60" s="1009"/>
      <c r="Y60" s="1009"/>
      <c r="Z60" s="1009"/>
      <c r="AA60" s="1009"/>
      <c r="AB60" s="1009"/>
      <c r="AC60" s="1009"/>
      <c r="AD60" s="1009"/>
      <c r="AE60" s="1018"/>
      <c r="AF60" s="1019"/>
      <c r="AG60" s="1020"/>
      <c r="AH60" s="1020"/>
      <c r="AI60" s="1020"/>
      <c r="AJ60" s="1021"/>
      <c r="AK60" s="1008"/>
      <c r="AL60" s="1009"/>
      <c r="AM60" s="1009"/>
      <c r="AN60" s="1009"/>
      <c r="AO60" s="1009"/>
      <c r="AP60" s="1009"/>
      <c r="AQ60" s="1009"/>
      <c r="AR60" s="1009"/>
      <c r="AS60" s="1009"/>
      <c r="AT60" s="1009"/>
      <c r="AU60" s="1009"/>
      <c r="AV60" s="1009"/>
      <c r="AW60" s="1009"/>
      <c r="AX60" s="1009"/>
      <c r="AY60" s="1009"/>
      <c r="AZ60" s="1010"/>
      <c r="BA60" s="1010"/>
      <c r="BB60" s="1010"/>
      <c r="BC60" s="1010"/>
      <c r="BD60" s="1010"/>
      <c r="BE60" s="956"/>
      <c r="BF60" s="956"/>
      <c r="BG60" s="956"/>
      <c r="BH60" s="956"/>
      <c r="BI60" s="957"/>
      <c r="BJ60" s="223"/>
      <c r="BK60" s="223"/>
      <c r="BL60" s="223"/>
      <c r="BM60" s="223"/>
      <c r="BN60" s="223"/>
      <c r="BO60" s="232"/>
      <c r="BP60" s="232"/>
      <c r="BQ60" s="229">
        <v>54</v>
      </c>
      <c r="BR60" s="230"/>
      <c r="BS60" s="976"/>
      <c r="BT60" s="977"/>
      <c r="BU60" s="977"/>
      <c r="BV60" s="977"/>
      <c r="BW60" s="977"/>
      <c r="BX60" s="977"/>
      <c r="BY60" s="977"/>
      <c r="BZ60" s="977"/>
      <c r="CA60" s="977"/>
      <c r="CB60" s="977"/>
      <c r="CC60" s="977"/>
      <c r="CD60" s="977"/>
      <c r="CE60" s="977"/>
      <c r="CF60" s="977"/>
      <c r="CG60" s="998"/>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221"/>
    </row>
    <row r="61" spans="1:131" ht="26.25" customHeight="1" thickBot="1" x14ac:dyDescent="0.2">
      <c r="A61" s="229">
        <v>34</v>
      </c>
      <c r="B61" s="1014"/>
      <c r="C61" s="1015"/>
      <c r="D61" s="1015"/>
      <c r="E61" s="1015"/>
      <c r="F61" s="1015"/>
      <c r="G61" s="1015"/>
      <c r="H61" s="1015"/>
      <c r="I61" s="1015"/>
      <c r="J61" s="1015"/>
      <c r="K61" s="1015"/>
      <c r="L61" s="1015"/>
      <c r="M61" s="1015"/>
      <c r="N61" s="1015"/>
      <c r="O61" s="1015"/>
      <c r="P61" s="1016"/>
      <c r="Q61" s="1017"/>
      <c r="R61" s="1009"/>
      <c r="S61" s="1009"/>
      <c r="T61" s="1009"/>
      <c r="U61" s="1009"/>
      <c r="V61" s="1009"/>
      <c r="W61" s="1009"/>
      <c r="X61" s="1009"/>
      <c r="Y61" s="1009"/>
      <c r="Z61" s="1009"/>
      <c r="AA61" s="1009"/>
      <c r="AB61" s="1009"/>
      <c r="AC61" s="1009"/>
      <c r="AD61" s="1009"/>
      <c r="AE61" s="1018"/>
      <c r="AF61" s="1019"/>
      <c r="AG61" s="1020"/>
      <c r="AH61" s="1020"/>
      <c r="AI61" s="1020"/>
      <c r="AJ61" s="1021"/>
      <c r="AK61" s="1008"/>
      <c r="AL61" s="1009"/>
      <c r="AM61" s="1009"/>
      <c r="AN61" s="1009"/>
      <c r="AO61" s="1009"/>
      <c r="AP61" s="1009"/>
      <c r="AQ61" s="1009"/>
      <c r="AR61" s="1009"/>
      <c r="AS61" s="1009"/>
      <c r="AT61" s="1009"/>
      <c r="AU61" s="1009"/>
      <c r="AV61" s="1009"/>
      <c r="AW61" s="1009"/>
      <c r="AX61" s="1009"/>
      <c r="AY61" s="1009"/>
      <c r="AZ61" s="1010"/>
      <c r="BA61" s="1010"/>
      <c r="BB61" s="1010"/>
      <c r="BC61" s="1010"/>
      <c r="BD61" s="1010"/>
      <c r="BE61" s="956"/>
      <c r="BF61" s="956"/>
      <c r="BG61" s="956"/>
      <c r="BH61" s="956"/>
      <c r="BI61" s="957"/>
      <c r="BJ61" s="223"/>
      <c r="BK61" s="223"/>
      <c r="BL61" s="223"/>
      <c r="BM61" s="223"/>
      <c r="BN61" s="223"/>
      <c r="BO61" s="232"/>
      <c r="BP61" s="232"/>
      <c r="BQ61" s="229">
        <v>55</v>
      </c>
      <c r="BR61" s="230"/>
      <c r="BS61" s="976"/>
      <c r="BT61" s="977"/>
      <c r="BU61" s="977"/>
      <c r="BV61" s="977"/>
      <c r="BW61" s="977"/>
      <c r="BX61" s="977"/>
      <c r="BY61" s="977"/>
      <c r="BZ61" s="977"/>
      <c r="CA61" s="977"/>
      <c r="CB61" s="977"/>
      <c r="CC61" s="977"/>
      <c r="CD61" s="977"/>
      <c r="CE61" s="977"/>
      <c r="CF61" s="977"/>
      <c r="CG61" s="998"/>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221"/>
    </row>
    <row r="62" spans="1:131" ht="26.25" customHeight="1" x14ac:dyDescent="0.15">
      <c r="A62" s="229">
        <v>35</v>
      </c>
      <c r="B62" s="1014"/>
      <c r="C62" s="1015"/>
      <c r="D62" s="1015"/>
      <c r="E62" s="1015"/>
      <c r="F62" s="1015"/>
      <c r="G62" s="1015"/>
      <c r="H62" s="1015"/>
      <c r="I62" s="1015"/>
      <c r="J62" s="1015"/>
      <c r="K62" s="1015"/>
      <c r="L62" s="1015"/>
      <c r="M62" s="1015"/>
      <c r="N62" s="1015"/>
      <c r="O62" s="1015"/>
      <c r="P62" s="1016"/>
      <c r="Q62" s="1017"/>
      <c r="R62" s="1009"/>
      <c r="S62" s="1009"/>
      <c r="T62" s="1009"/>
      <c r="U62" s="1009"/>
      <c r="V62" s="1009"/>
      <c r="W62" s="1009"/>
      <c r="X62" s="1009"/>
      <c r="Y62" s="1009"/>
      <c r="Z62" s="1009"/>
      <c r="AA62" s="1009"/>
      <c r="AB62" s="1009"/>
      <c r="AC62" s="1009"/>
      <c r="AD62" s="1009"/>
      <c r="AE62" s="1018"/>
      <c r="AF62" s="1019"/>
      <c r="AG62" s="1020"/>
      <c r="AH62" s="1020"/>
      <c r="AI62" s="1020"/>
      <c r="AJ62" s="1021"/>
      <c r="AK62" s="1008"/>
      <c r="AL62" s="1009"/>
      <c r="AM62" s="1009"/>
      <c r="AN62" s="1009"/>
      <c r="AO62" s="1009"/>
      <c r="AP62" s="1009"/>
      <c r="AQ62" s="1009"/>
      <c r="AR62" s="1009"/>
      <c r="AS62" s="1009"/>
      <c r="AT62" s="1009"/>
      <c r="AU62" s="1009"/>
      <c r="AV62" s="1009"/>
      <c r="AW62" s="1009"/>
      <c r="AX62" s="1009"/>
      <c r="AY62" s="1009"/>
      <c r="AZ62" s="1010"/>
      <c r="BA62" s="1010"/>
      <c r="BB62" s="1010"/>
      <c r="BC62" s="1010"/>
      <c r="BD62" s="1010"/>
      <c r="BE62" s="956"/>
      <c r="BF62" s="956"/>
      <c r="BG62" s="956"/>
      <c r="BH62" s="956"/>
      <c r="BI62" s="957"/>
      <c r="BJ62" s="1011" t="s">
        <v>417</v>
      </c>
      <c r="BK62" s="1012"/>
      <c r="BL62" s="1012"/>
      <c r="BM62" s="1012"/>
      <c r="BN62" s="1013"/>
      <c r="BO62" s="232"/>
      <c r="BP62" s="232"/>
      <c r="BQ62" s="229">
        <v>56</v>
      </c>
      <c r="BR62" s="230"/>
      <c r="BS62" s="976"/>
      <c r="BT62" s="977"/>
      <c r="BU62" s="977"/>
      <c r="BV62" s="977"/>
      <c r="BW62" s="977"/>
      <c r="BX62" s="977"/>
      <c r="BY62" s="977"/>
      <c r="BZ62" s="977"/>
      <c r="CA62" s="977"/>
      <c r="CB62" s="977"/>
      <c r="CC62" s="977"/>
      <c r="CD62" s="977"/>
      <c r="CE62" s="977"/>
      <c r="CF62" s="977"/>
      <c r="CG62" s="998"/>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221"/>
    </row>
    <row r="63" spans="1:131" ht="26.25" customHeight="1" thickBot="1" x14ac:dyDescent="0.2">
      <c r="A63" s="231" t="s">
        <v>395</v>
      </c>
      <c r="B63" s="921" t="s">
        <v>418</v>
      </c>
      <c r="C63" s="922"/>
      <c r="D63" s="922"/>
      <c r="E63" s="922"/>
      <c r="F63" s="922"/>
      <c r="G63" s="922"/>
      <c r="H63" s="922"/>
      <c r="I63" s="922"/>
      <c r="J63" s="922"/>
      <c r="K63" s="922"/>
      <c r="L63" s="922"/>
      <c r="M63" s="922"/>
      <c r="N63" s="922"/>
      <c r="O63" s="922"/>
      <c r="P63" s="932"/>
      <c r="Q63" s="946"/>
      <c r="R63" s="947"/>
      <c r="S63" s="947"/>
      <c r="T63" s="947"/>
      <c r="U63" s="947"/>
      <c r="V63" s="947"/>
      <c r="W63" s="947"/>
      <c r="X63" s="947"/>
      <c r="Y63" s="947"/>
      <c r="Z63" s="947"/>
      <c r="AA63" s="947"/>
      <c r="AB63" s="947"/>
      <c r="AC63" s="947"/>
      <c r="AD63" s="947"/>
      <c r="AE63" s="1004"/>
      <c r="AF63" s="1005">
        <v>1264</v>
      </c>
      <c r="AG63" s="943"/>
      <c r="AH63" s="943"/>
      <c r="AI63" s="943"/>
      <c r="AJ63" s="1006"/>
      <c r="AK63" s="1007"/>
      <c r="AL63" s="947"/>
      <c r="AM63" s="947"/>
      <c r="AN63" s="947"/>
      <c r="AO63" s="947"/>
      <c r="AP63" s="943"/>
      <c r="AQ63" s="943"/>
      <c r="AR63" s="943"/>
      <c r="AS63" s="943"/>
      <c r="AT63" s="943"/>
      <c r="AU63" s="943"/>
      <c r="AV63" s="943"/>
      <c r="AW63" s="943"/>
      <c r="AX63" s="943"/>
      <c r="AY63" s="943"/>
      <c r="AZ63" s="1001"/>
      <c r="BA63" s="1001"/>
      <c r="BB63" s="1001"/>
      <c r="BC63" s="1001"/>
      <c r="BD63" s="1001"/>
      <c r="BE63" s="944"/>
      <c r="BF63" s="944"/>
      <c r="BG63" s="944"/>
      <c r="BH63" s="944"/>
      <c r="BI63" s="945"/>
      <c r="BJ63" s="1002" t="s">
        <v>146</v>
      </c>
      <c r="BK63" s="937"/>
      <c r="BL63" s="937"/>
      <c r="BM63" s="937"/>
      <c r="BN63" s="1003"/>
      <c r="BO63" s="232"/>
      <c r="BP63" s="232"/>
      <c r="BQ63" s="229">
        <v>57</v>
      </c>
      <c r="BR63" s="230"/>
      <c r="BS63" s="976"/>
      <c r="BT63" s="977"/>
      <c r="BU63" s="977"/>
      <c r="BV63" s="977"/>
      <c r="BW63" s="977"/>
      <c r="BX63" s="977"/>
      <c r="BY63" s="977"/>
      <c r="BZ63" s="977"/>
      <c r="CA63" s="977"/>
      <c r="CB63" s="977"/>
      <c r="CC63" s="977"/>
      <c r="CD63" s="977"/>
      <c r="CE63" s="977"/>
      <c r="CF63" s="977"/>
      <c r="CG63" s="998"/>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76"/>
      <c r="BT64" s="977"/>
      <c r="BU64" s="977"/>
      <c r="BV64" s="977"/>
      <c r="BW64" s="977"/>
      <c r="BX64" s="977"/>
      <c r="BY64" s="977"/>
      <c r="BZ64" s="977"/>
      <c r="CA64" s="977"/>
      <c r="CB64" s="977"/>
      <c r="CC64" s="977"/>
      <c r="CD64" s="977"/>
      <c r="CE64" s="977"/>
      <c r="CF64" s="977"/>
      <c r="CG64" s="998"/>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76"/>
      <c r="BT65" s="977"/>
      <c r="BU65" s="977"/>
      <c r="BV65" s="977"/>
      <c r="BW65" s="977"/>
      <c r="BX65" s="977"/>
      <c r="BY65" s="977"/>
      <c r="BZ65" s="977"/>
      <c r="CA65" s="977"/>
      <c r="CB65" s="977"/>
      <c r="CC65" s="977"/>
      <c r="CD65" s="977"/>
      <c r="CE65" s="977"/>
      <c r="CF65" s="977"/>
      <c r="CG65" s="998"/>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221"/>
    </row>
    <row r="66" spans="1:131" ht="26.25" customHeight="1" x14ac:dyDescent="0.15">
      <c r="A66" s="979" t="s">
        <v>420</v>
      </c>
      <c r="B66" s="980"/>
      <c r="C66" s="980"/>
      <c r="D66" s="980"/>
      <c r="E66" s="980"/>
      <c r="F66" s="980"/>
      <c r="G66" s="980"/>
      <c r="H66" s="980"/>
      <c r="I66" s="980"/>
      <c r="J66" s="980"/>
      <c r="K66" s="980"/>
      <c r="L66" s="980"/>
      <c r="M66" s="980"/>
      <c r="N66" s="980"/>
      <c r="O66" s="980"/>
      <c r="P66" s="981"/>
      <c r="Q66" s="985" t="s">
        <v>421</v>
      </c>
      <c r="R66" s="986"/>
      <c r="S66" s="986"/>
      <c r="T66" s="986"/>
      <c r="U66" s="987"/>
      <c r="V66" s="985" t="s">
        <v>401</v>
      </c>
      <c r="W66" s="986"/>
      <c r="X66" s="986"/>
      <c r="Y66" s="986"/>
      <c r="Z66" s="987"/>
      <c r="AA66" s="985" t="s">
        <v>402</v>
      </c>
      <c r="AB66" s="986"/>
      <c r="AC66" s="986"/>
      <c r="AD66" s="986"/>
      <c r="AE66" s="987"/>
      <c r="AF66" s="991" t="s">
        <v>403</v>
      </c>
      <c r="AG66" s="992"/>
      <c r="AH66" s="992"/>
      <c r="AI66" s="992"/>
      <c r="AJ66" s="993"/>
      <c r="AK66" s="985" t="s">
        <v>422</v>
      </c>
      <c r="AL66" s="980"/>
      <c r="AM66" s="980"/>
      <c r="AN66" s="980"/>
      <c r="AO66" s="981"/>
      <c r="AP66" s="985" t="s">
        <v>405</v>
      </c>
      <c r="AQ66" s="986"/>
      <c r="AR66" s="986"/>
      <c r="AS66" s="986"/>
      <c r="AT66" s="987"/>
      <c r="AU66" s="985" t="s">
        <v>423</v>
      </c>
      <c r="AV66" s="986"/>
      <c r="AW66" s="986"/>
      <c r="AX66" s="986"/>
      <c r="AY66" s="987"/>
      <c r="AZ66" s="985" t="s">
        <v>383</v>
      </c>
      <c r="BA66" s="986"/>
      <c r="BB66" s="986"/>
      <c r="BC66" s="986"/>
      <c r="BD66" s="999"/>
      <c r="BE66" s="232"/>
      <c r="BF66" s="232"/>
      <c r="BG66" s="232"/>
      <c r="BH66" s="232"/>
      <c r="BI66" s="232"/>
      <c r="BJ66" s="232"/>
      <c r="BK66" s="232"/>
      <c r="BL66" s="232"/>
      <c r="BM66" s="232"/>
      <c r="BN66" s="232"/>
      <c r="BO66" s="232"/>
      <c r="BP66" s="232"/>
      <c r="BQ66" s="229">
        <v>60</v>
      </c>
      <c r="BR66" s="234"/>
      <c r="BS66" s="929"/>
      <c r="BT66" s="930"/>
      <c r="BU66" s="930"/>
      <c r="BV66" s="930"/>
      <c r="BW66" s="930"/>
      <c r="BX66" s="930"/>
      <c r="BY66" s="930"/>
      <c r="BZ66" s="930"/>
      <c r="CA66" s="930"/>
      <c r="CB66" s="930"/>
      <c r="CC66" s="930"/>
      <c r="CD66" s="930"/>
      <c r="CE66" s="930"/>
      <c r="CF66" s="930"/>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29"/>
      <c r="DW66" s="930"/>
      <c r="DX66" s="930"/>
      <c r="DY66" s="930"/>
      <c r="DZ66" s="931"/>
      <c r="EA66" s="221"/>
    </row>
    <row r="67" spans="1:131" ht="26.25" customHeight="1" thickBot="1" x14ac:dyDescent="0.2">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4"/>
      <c r="AG67" s="995"/>
      <c r="AH67" s="995"/>
      <c r="AI67" s="995"/>
      <c r="AJ67" s="996"/>
      <c r="AK67" s="997"/>
      <c r="AL67" s="983"/>
      <c r="AM67" s="983"/>
      <c r="AN67" s="983"/>
      <c r="AO67" s="984"/>
      <c r="AP67" s="988"/>
      <c r="AQ67" s="989"/>
      <c r="AR67" s="989"/>
      <c r="AS67" s="989"/>
      <c r="AT67" s="990"/>
      <c r="AU67" s="988"/>
      <c r="AV67" s="989"/>
      <c r="AW67" s="989"/>
      <c r="AX67" s="989"/>
      <c r="AY67" s="990"/>
      <c r="AZ67" s="988"/>
      <c r="BA67" s="989"/>
      <c r="BB67" s="989"/>
      <c r="BC67" s="989"/>
      <c r="BD67" s="1000"/>
      <c r="BE67" s="232"/>
      <c r="BF67" s="232"/>
      <c r="BG67" s="232"/>
      <c r="BH67" s="232"/>
      <c r="BI67" s="232"/>
      <c r="BJ67" s="232"/>
      <c r="BK67" s="232"/>
      <c r="BL67" s="232"/>
      <c r="BM67" s="232"/>
      <c r="BN67" s="232"/>
      <c r="BO67" s="232"/>
      <c r="BP67" s="232"/>
      <c r="BQ67" s="229">
        <v>61</v>
      </c>
      <c r="BR67" s="234"/>
      <c r="BS67" s="929"/>
      <c r="BT67" s="930"/>
      <c r="BU67" s="930"/>
      <c r="BV67" s="930"/>
      <c r="BW67" s="930"/>
      <c r="BX67" s="930"/>
      <c r="BY67" s="930"/>
      <c r="BZ67" s="930"/>
      <c r="CA67" s="930"/>
      <c r="CB67" s="930"/>
      <c r="CC67" s="930"/>
      <c r="CD67" s="930"/>
      <c r="CE67" s="930"/>
      <c r="CF67" s="930"/>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29"/>
      <c r="DW67" s="930"/>
      <c r="DX67" s="930"/>
      <c r="DY67" s="930"/>
      <c r="DZ67" s="931"/>
      <c r="EA67" s="221"/>
    </row>
    <row r="68" spans="1:131" ht="26.25" customHeight="1" thickTop="1" x14ac:dyDescent="0.15">
      <c r="A68" s="227">
        <v>1</v>
      </c>
      <c r="B68" s="969" t="s">
        <v>591</v>
      </c>
      <c r="C68" s="970"/>
      <c r="D68" s="970"/>
      <c r="E68" s="970"/>
      <c r="F68" s="970"/>
      <c r="G68" s="970"/>
      <c r="H68" s="970"/>
      <c r="I68" s="970"/>
      <c r="J68" s="970"/>
      <c r="K68" s="970"/>
      <c r="L68" s="970"/>
      <c r="M68" s="970"/>
      <c r="N68" s="970"/>
      <c r="O68" s="970"/>
      <c r="P68" s="971"/>
      <c r="Q68" s="972">
        <v>1299</v>
      </c>
      <c r="R68" s="966"/>
      <c r="S68" s="966"/>
      <c r="T68" s="966"/>
      <c r="U68" s="966"/>
      <c r="V68" s="966">
        <v>1249</v>
      </c>
      <c r="W68" s="966"/>
      <c r="X68" s="966"/>
      <c r="Y68" s="966"/>
      <c r="Z68" s="966"/>
      <c r="AA68" s="966">
        <v>49</v>
      </c>
      <c r="AB68" s="966"/>
      <c r="AC68" s="966"/>
      <c r="AD68" s="966"/>
      <c r="AE68" s="966"/>
      <c r="AF68" s="966">
        <v>49</v>
      </c>
      <c r="AG68" s="966"/>
      <c r="AH68" s="966"/>
      <c r="AI68" s="966"/>
      <c r="AJ68" s="966"/>
      <c r="AK68" s="966">
        <v>26</v>
      </c>
      <c r="AL68" s="966"/>
      <c r="AM68" s="966"/>
      <c r="AN68" s="966"/>
      <c r="AO68" s="966"/>
      <c r="AP68" s="966">
        <v>95</v>
      </c>
      <c r="AQ68" s="966"/>
      <c r="AR68" s="966"/>
      <c r="AS68" s="966"/>
      <c r="AT68" s="966"/>
      <c r="AU68" s="966">
        <v>25</v>
      </c>
      <c r="AV68" s="966"/>
      <c r="AW68" s="966"/>
      <c r="AX68" s="966"/>
      <c r="AY68" s="966"/>
      <c r="AZ68" s="967"/>
      <c r="BA68" s="967"/>
      <c r="BB68" s="967"/>
      <c r="BC68" s="967"/>
      <c r="BD68" s="968"/>
      <c r="BE68" s="232"/>
      <c r="BF68" s="232"/>
      <c r="BG68" s="232"/>
      <c r="BH68" s="232"/>
      <c r="BI68" s="232"/>
      <c r="BJ68" s="232"/>
      <c r="BK68" s="232"/>
      <c r="BL68" s="232"/>
      <c r="BM68" s="232"/>
      <c r="BN68" s="232"/>
      <c r="BO68" s="232"/>
      <c r="BP68" s="232"/>
      <c r="BQ68" s="229">
        <v>62</v>
      </c>
      <c r="BR68" s="234"/>
      <c r="BS68" s="929"/>
      <c r="BT68" s="930"/>
      <c r="BU68" s="930"/>
      <c r="BV68" s="930"/>
      <c r="BW68" s="930"/>
      <c r="BX68" s="930"/>
      <c r="BY68" s="930"/>
      <c r="BZ68" s="930"/>
      <c r="CA68" s="930"/>
      <c r="CB68" s="930"/>
      <c r="CC68" s="930"/>
      <c r="CD68" s="930"/>
      <c r="CE68" s="930"/>
      <c r="CF68" s="930"/>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29"/>
      <c r="DW68" s="930"/>
      <c r="DX68" s="930"/>
      <c r="DY68" s="930"/>
      <c r="DZ68" s="931"/>
      <c r="EA68" s="221"/>
    </row>
    <row r="69" spans="1:131" ht="26.25" customHeight="1" x14ac:dyDescent="0.15">
      <c r="A69" s="229">
        <v>2</v>
      </c>
      <c r="B69" s="958" t="s">
        <v>592</v>
      </c>
      <c r="C69" s="959"/>
      <c r="D69" s="959"/>
      <c r="E69" s="959"/>
      <c r="F69" s="959"/>
      <c r="G69" s="959"/>
      <c r="H69" s="959"/>
      <c r="I69" s="959"/>
      <c r="J69" s="959"/>
      <c r="K69" s="959"/>
      <c r="L69" s="959"/>
      <c r="M69" s="959"/>
      <c r="N69" s="959"/>
      <c r="O69" s="959"/>
      <c r="P69" s="960"/>
      <c r="Q69" s="961">
        <v>207</v>
      </c>
      <c r="R69" s="955"/>
      <c r="S69" s="955"/>
      <c r="T69" s="955"/>
      <c r="U69" s="955"/>
      <c r="V69" s="955">
        <v>201</v>
      </c>
      <c r="W69" s="955"/>
      <c r="X69" s="955"/>
      <c r="Y69" s="955"/>
      <c r="Z69" s="955"/>
      <c r="AA69" s="955">
        <v>6</v>
      </c>
      <c r="AB69" s="955"/>
      <c r="AC69" s="955"/>
      <c r="AD69" s="955"/>
      <c r="AE69" s="955"/>
      <c r="AF69" s="955">
        <v>6</v>
      </c>
      <c r="AG69" s="955"/>
      <c r="AH69" s="955"/>
      <c r="AI69" s="955"/>
      <c r="AJ69" s="955"/>
      <c r="AK69" s="955">
        <v>5</v>
      </c>
      <c r="AL69" s="955"/>
      <c r="AM69" s="955"/>
      <c r="AN69" s="955"/>
      <c r="AO69" s="955"/>
      <c r="AP69" s="955" t="s">
        <v>590</v>
      </c>
      <c r="AQ69" s="955"/>
      <c r="AR69" s="955"/>
      <c r="AS69" s="955"/>
      <c r="AT69" s="955"/>
      <c r="AU69" s="955" t="s">
        <v>590</v>
      </c>
      <c r="AV69" s="955"/>
      <c r="AW69" s="955"/>
      <c r="AX69" s="955"/>
      <c r="AY69" s="955"/>
      <c r="AZ69" s="956"/>
      <c r="BA69" s="956"/>
      <c r="BB69" s="956"/>
      <c r="BC69" s="956"/>
      <c r="BD69" s="957"/>
      <c r="BE69" s="232"/>
      <c r="BF69" s="232"/>
      <c r="BG69" s="232"/>
      <c r="BH69" s="232"/>
      <c r="BI69" s="232"/>
      <c r="BJ69" s="232"/>
      <c r="BK69" s="232"/>
      <c r="BL69" s="232"/>
      <c r="BM69" s="232"/>
      <c r="BN69" s="232"/>
      <c r="BO69" s="232"/>
      <c r="BP69" s="232"/>
      <c r="BQ69" s="229">
        <v>63</v>
      </c>
      <c r="BR69" s="234"/>
      <c r="BS69" s="929"/>
      <c r="BT69" s="930"/>
      <c r="BU69" s="930"/>
      <c r="BV69" s="930"/>
      <c r="BW69" s="930"/>
      <c r="BX69" s="930"/>
      <c r="BY69" s="930"/>
      <c r="BZ69" s="930"/>
      <c r="CA69" s="930"/>
      <c r="CB69" s="930"/>
      <c r="CC69" s="930"/>
      <c r="CD69" s="930"/>
      <c r="CE69" s="930"/>
      <c r="CF69" s="930"/>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29"/>
      <c r="DW69" s="930"/>
      <c r="DX69" s="930"/>
      <c r="DY69" s="930"/>
      <c r="DZ69" s="931"/>
      <c r="EA69" s="221"/>
    </row>
    <row r="70" spans="1:131" ht="26.25" customHeight="1" x14ac:dyDescent="0.15">
      <c r="A70" s="229">
        <v>3</v>
      </c>
      <c r="B70" s="958" t="s">
        <v>593</v>
      </c>
      <c r="C70" s="959"/>
      <c r="D70" s="959"/>
      <c r="E70" s="959"/>
      <c r="F70" s="959"/>
      <c r="G70" s="959"/>
      <c r="H70" s="959"/>
      <c r="I70" s="959"/>
      <c r="J70" s="959"/>
      <c r="K70" s="959"/>
      <c r="L70" s="959"/>
      <c r="M70" s="959"/>
      <c r="N70" s="959"/>
      <c r="O70" s="959"/>
      <c r="P70" s="960"/>
      <c r="Q70" s="961">
        <v>165588</v>
      </c>
      <c r="R70" s="955"/>
      <c r="S70" s="955"/>
      <c r="T70" s="955"/>
      <c r="U70" s="955"/>
      <c r="V70" s="955">
        <v>158226</v>
      </c>
      <c r="W70" s="955"/>
      <c r="X70" s="955"/>
      <c r="Y70" s="955"/>
      <c r="Z70" s="955"/>
      <c r="AA70" s="955">
        <v>7362</v>
      </c>
      <c r="AB70" s="955"/>
      <c r="AC70" s="955"/>
      <c r="AD70" s="955"/>
      <c r="AE70" s="955"/>
      <c r="AF70" s="955">
        <v>7362</v>
      </c>
      <c r="AG70" s="955"/>
      <c r="AH70" s="955"/>
      <c r="AI70" s="955"/>
      <c r="AJ70" s="955"/>
      <c r="AK70" s="955">
        <v>1484</v>
      </c>
      <c r="AL70" s="955"/>
      <c r="AM70" s="955"/>
      <c r="AN70" s="955"/>
      <c r="AO70" s="955"/>
      <c r="AP70" s="955" t="s">
        <v>590</v>
      </c>
      <c r="AQ70" s="955"/>
      <c r="AR70" s="955"/>
      <c r="AS70" s="955"/>
      <c r="AT70" s="955"/>
      <c r="AU70" s="955" t="s">
        <v>590</v>
      </c>
      <c r="AV70" s="955"/>
      <c r="AW70" s="955"/>
      <c r="AX70" s="955"/>
      <c r="AY70" s="955"/>
      <c r="AZ70" s="956"/>
      <c r="BA70" s="956"/>
      <c r="BB70" s="956"/>
      <c r="BC70" s="956"/>
      <c r="BD70" s="957"/>
      <c r="BE70" s="232"/>
      <c r="BF70" s="232"/>
      <c r="BG70" s="232"/>
      <c r="BH70" s="232"/>
      <c r="BI70" s="232"/>
      <c r="BJ70" s="232"/>
      <c r="BK70" s="232"/>
      <c r="BL70" s="232"/>
      <c r="BM70" s="232"/>
      <c r="BN70" s="232"/>
      <c r="BO70" s="232"/>
      <c r="BP70" s="232"/>
      <c r="BQ70" s="229">
        <v>64</v>
      </c>
      <c r="BR70" s="234"/>
      <c r="BS70" s="929"/>
      <c r="BT70" s="930"/>
      <c r="BU70" s="930"/>
      <c r="BV70" s="930"/>
      <c r="BW70" s="930"/>
      <c r="BX70" s="930"/>
      <c r="BY70" s="930"/>
      <c r="BZ70" s="930"/>
      <c r="CA70" s="930"/>
      <c r="CB70" s="930"/>
      <c r="CC70" s="930"/>
      <c r="CD70" s="930"/>
      <c r="CE70" s="930"/>
      <c r="CF70" s="930"/>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29"/>
      <c r="DW70" s="930"/>
      <c r="DX70" s="930"/>
      <c r="DY70" s="930"/>
      <c r="DZ70" s="931"/>
      <c r="EA70" s="221"/>
    </row>
    <row r="71" spans="1:131" ht="26.25" customHeight="1" x14ac:dyDescent="0.15">
      <c r="A71" s="229">
        <v>4</v>
      </c>
      <c r="B71" s="958" t="s">
        <v>594</v>
      </c>
      <c r="C71" s="959"/>
      <c r="D71" s="959"/>
      <c r="E71" s="959"/>
      <c r="F71" s="959"/>
      <c r="G71" s="959"/>
      <c r="H71" s="959"/>
      <c r="I71" s="959"/>
      <c r="J71" s="959"/>
      <c r="K71" s="959"/>
      <c r="L71" s="959"/>
      <c r="M71" s="959"/>
      <c r="N71" s="959"/>
      <c r="O71" s="959"/>
      <c r="P71" s="960"/>
      <c r="Q71" s="961">
        <v>22</v>
      </c>
      <c r="R71" s="955"/>
      <c r="S71" s="955"/>
      <c r="T71" s="955"/>
      <c r="U71" s="955"/>
      <c r="V71" s="955">
        <v>19</v>
      </c>
      <c r="W71" s="955"/>
      <c r="X71" s="955"/>
      <c r="Y71" s="955"/>
      <c r="Z71" s="955"/>
      <c r="AA71" s="955">
        <v>2</v>
      </c>
      <c r="AB71" s="955"/>
      <c r="AC71" s="955"/>
      <c r="AD71" s="955"/>
      <c r="AE71" s="955"/>
      <c r="AF71" s="955">
        <v>2</v>
      </c>
      <c r="AG71" s="955"/>
      <c r="AH71" s="955"/>
      <c r="AI71" s="955"/>
      <c r="AJ71" s="955"/>
      <c r="AK71" s="955" t="s">
        <v>590</v>
      </c>
      <c r="AL71" s="955"/>
      <c r="AM71" s="955"/>
      <c r="AN71" s="955"/>
      <c r="AO71" s="955"/>
      <c r="AP71" s="955" t="s">
        <v>590</v>
      </c>
      <c r="AQ71" s="955"/>
      <c r="AR71" s="955"/>
      <c r="AS71" s="955"/>
      <c r="AT71" s="955"/>
      <c r="AU71" s="955" t="s">
        <v>590</v>
      </c>
      <c r="AV71" s="955"/>
      <c r="AW71" s="955"/>
      <c r="AX71" s="955"/>
      <c r="AY71" s="955"/>
      <c r="AZ71" s="956"/>
      <c r="BA71" s="956"/>
      <c r="BB71" s="956"/>
      <c r="BC71" s="956"/>
      <c r="BD71" s="957"/>
      <c r="BE71" s="232"/>
      <c r="BF71" s="232"/>
      <c r="BG71" s="232"/>
      <c r="BH71" s="232"/>
      <c r="BI71" s="232"/>
      <c r="BJ71" s="232"/>
      <c r="BK71" s="232"/>
      <c r="BL71" s="232"/>
      <c r="BM71" s="232"/>
      <c r="BN71" s="232"/>
      <c r="BO71" s="232"/>
      <c r="BP71" s="232"/>
      <c r="BQ71" s="229">
        <v>65</v>
      </c>
      <c r="BR71" s="234"/>
      <c r="BS71" s="929"/>
      <c r="BT71" s="930"/>
      <c r="BU71" s="930"/>
      <c r="BV71" s="930"/>
      <c r="BW71" s="930"/>
      <c r="BX71" s="930"/>
      <c r="BY71" s="930"/>
      <c r="BZ71" s="930"/>
      <c r="CA71" s="930"/>
      <c r="CB71" s="930"/>
      <c r="CC71" s="930"/>
      <c r="CD71" s="930"/>
      <c r="CE71" s="930"/>
      <c r="CF71" s="930"/>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29"/>
      <c r="DW71" s="930"/>
      <c r="DX71" s="930"/>
      <c r="DY71" s="930"/>
      <c r="DZ71" s="931"/>
      <c r="EA71" s="221"/>
    </row>
    <row r="72" spans="1:131" ht="26.25" customHeight="1" x14ac:dyDescent="0.15">
      <c r="A72" s="229">
        <v>5</v>
      </c>
      <c r="B72" s="958"/>
      <c r="C72" s="959"/>
      <c r="D72" s="959"/>
      <c r="E72" s="959"/>
      <c r="F72" s="959"/>
      <c r="G72" s="959"/>
      <c r="H72" s="959"/>
      <c r="I72" s="959"/>
      <c r="J72" s="959"/>
      <c r="K72" s="959"/>
      <c r="L72" s="959"/>
      <c r="M72" s="959"/>
      <c r="N72" s="959"/>
      <c r="O72" s="959"/>
      <c r="P72" s="960"/>
      <c r="Q72" s="961"/>
      <c r="R72" s="955"/>
      <c r="S72" s="955"/>
      <c r="T72" s="955"/>
      <c r="U72" s="955"/>
      <c r="V72" s="955"/>
      <c r="W72" s="955"/>
      <c r="X72" s="955"/>
      <c r="Y72" s="955"/>
      <c r="Z72" s="955"/>
      <c r="AA72" s="955"/>
      <c r="AB72" s="955"/>
      <c r="AC72" s="955"/>
      <c r="AD72" s="955"/>
      <c r="AE72" s="955"/>
      <c r="AF72" s="955"/>
      <c r="AG72" s="955"/>
      <c r="AH72" s="955"/>
      <c r="AI72" s="955"/>
      <c r="AJ72" s="955"/>
      <c r="AK72" s="955"/>
      <c r="AL72" s="955"/>
      <c r="AM72" s="955"/>
      <c r="AN72" s="955"/>
      <c r="AO72" s="955"/>
      <c r="AP72" s="955"/>
      <c r="AQ72" s="955"/>
      <c r="AR72" s="955"/>
      <c r="AS72" s="955"/>
      <c r="AT72" s="955"/>
      <c r="AU72" s="955"/>
      <c r="AV72" s="955"/>
      <c r="AW72" s="955"/>
      <c r="AX72" s="955"/>
      <c r="AY72" s="955"/>
      <c r="AZ72" s="956"/>
      <c r="BA72" s="956"/>
      <c r="BB72" s="956"/>
      <c r="BC72" s="956"/>
      <c r="BD72" s="957"/>
      <c r="BE72" s="232"/>
      <c r="BF72" s="232"/>
      <c r="BG72" s="232"/>
      <c r="BH72" s="232"/>
      <c r="BI72" s="232"/>
      <c r="BJ72" s="232"/>
      <c r="BK72" s="232"/>
      <c r="BL72" s="232"/>
      <c r="BM72" s="232"/>
      <c r="BN72" s="232"/>
      <c r="BO72" s="232"/>
      <c r="BP72" s="232"/>
      <c r="BQ72" s="229">
        <v>66</v>
      </c>
      <c r="BR72" s="234"/>
      <c r="BS72" s="929"/>
      <c r="BT72" s="930"/>
      <c r="BU72" s="930"/>
      <c r="BV72" s="930"/>
      <c r="BW72" s="930"/>
      <c r="BX72" s="930"/>
      <c r="BY72" s="930"/>
      <c r="BZ72" s="930"/>
      <c r="CA72" s="930"/>
      <c r="CB72" s="930"/>
      <c r="CC72" s="930"/>
      <c r="CD72" s="930"/>
      <c r="CE72" s="930"/>
      <c r="CF72" s="930"/>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29"/>
      <c r="DW72" s="930"/>
      <c r="DX72" s="930"/>
      <c r="DY72" s="930"/>
      <c r="DZ72" s="931"/>
      <c r="EA72" s="221"/>
    </row>
    <row r="73" spans="1:131" ht="26.25" customHeight="1" x14ac:dyDescent="0.15">
      <c r="A73" s="229">
        <v>6</v>
      </c>
      <c r="B73" s="958"/>
      <c r="C73" s="959"/>
      <c r="D73" s="959"/>
      <c r="E73" s="959"/>
      <c r="F73" s="959"/>
      <c r="G73" s="959"/>
      <c r="H73" s="959"/>
      <c r="I73" s="959"/>
      <c r="J73" s="959"/>
      <c r="K73" s="959"/>
      <c r="L73" s="959"/>
      <c r="M73" s="959"/>
      <c r="N73" s="959"/>
      <c r="O73" s="959"/>
      <c r="P73" s="960"/>
      <c r="Q73" s="961"/>
      <c r="R73" s="955"/>
      <c r="S73" s="955"/>
      <c r="T73" s="955"/>
      <c r="U73" s="955"/>
      <c r="V73" s="955"/>
      <c r="W73" s="955"/>
      <c r="X73" s="955"/>
      <c r="Y73" s="955"/>
      <c r="Z73" s="955"/>
      <c r="AA73" s="955"/>
      <c r="AB73" s="955"/>
      <c r="AC73" s="955"/>
      <c r="AD73" s="955"/>
      <c r="AE73" s="955"/>
      <c r="AF73" s="955"/>
      <c r="AG73" s="955"/>
      <c r="AH73" s="955"/>
      <c r="AI73" s="955"/>
      <c r="AJ73" s="955"/>
      <c r="AK73" s="955"/>
      <c r="AL73" s="955"/>
      <c r="AM73" s="955"/>
      <c r="AN73" s="955"/>
      <c r="AO73" s="955"/>
      <c r="AP73" s="955"/>
      <c r="AQ73" s="955"/>
      <c r="AR73" s="955"/>
      <c r="AS73" s="955"/>
      <c r="AT73" s="955"/>
      <c r="AU73" s="955"/>
      <c r="AV73" s="955"/>
      <c r="AW73" s="955"/>
      <c r="AX73" s="955"/>
      <c r="AY73" s="955"/>
      <c r="AZ73" s="956"/>
      <c r="BA73" s="956"/>
      <c r="BB73" s="956"/>
      <c r="BC73" s="956"/>
      <c r="BD73" s="957"/>
      <c r="BE73" s="232"/>
      <c r="BF73" s="232"/>
      <c r="BG73" s="232"/>
      <c r="BH73" s="232"/>
      <c r="BI73" s="232"/>
      <c r="BJ73" s="232"/>
      <c r="BK73" s="232"/>
      <c r="BL73" s="232"/>
      <c r="BM73" s="232"/>
      <c r="BN73" s="232"/>
      <c r="BO73" s="232"/>
      <c r="BP73" s="232"/>
      <c r="BQ73" s="229">
        <v>67</v>
      </c>
      <c r="BR73" s="234"/>
      <c r="BS73" s="929"/>
      <c r="BT73" s="930"/>
      <c r="BU73" s="930"/>
      <c r="BV73" s="930"/>
      <c r="BW73" s="930"/>
      <c r="BX73" s="930"/>
      <c r="BY73" s="930"/>
      <c r="BZ73" s="930"/>
      <c r="CA73" s="930"/>
      <c r="CB73" s="930"/>
      <c r="CC73" s="930"/>
      <c r="CD73" s="930"/>
      <c r="CE73" s="930"/>
      <c r="CF73" s="930"/>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29"/>
      <c r="DW73" s="930"/>
      <c r="DX73" s="930"/>
      <c r="DY73" s="930"/>
      <c r="DZ73" s="931"/>
      <c r="EA73" s="221"/>
    </row>
    <row r="74" spans="1:131" ht="26.25" customHeight="1" x14ac:dyDescent="0.15">
      <c r="A74" s="229">
        <v>7</v>
      </c>
      <c r="B74" s="958"/>
      <c r="C74" s="959"/>
      <c r="D74" s="959"/>
      <c r="E74" s="959"/>
      <c r="F74" s="959"/>
      <c r="G74" s="959"/>
      <c r="H74" s="959"/>
      <c r="I74" s="959"/>
      <c r="J74" s="959"/>
      <c r="K74" s="959"/>
      <c r="L74" s="959"/>
      <c r="M74" s="959"/>
      <c r="N74" s="959"/>
      <c r="O74" s="959"/>
      <c r="P74" s="960"/>
      <c r="Q74" s="961"/>
      <c r="R74" s="955"/>
      <c r="S74" s="955"/>
      <c r="T74" s="955"/>
      <c r="U74" s="955"/>
      <c r="V74" s="955"/>
      <c r="W74" s="955"/>
      <c r="X74" s="955"/>
      <c r="Y74" s="955"/>
      <c r="Z74" s="955"/>
      <c r="AA74" s="955"/>
      <c r="AB74" s="955"/>
      <c r="AC74" s="955"/>
      <c r="AD74" s="955"/>
      <c r="AE74" s="955"/>
      <c r="AF74" s="955"/>
      <c r="AG74" s="955"/>
      <c r="AH74" s="955"/>
      <c r="AI74" s="955"/>
      <c r="AJ74" s="955"/>
      <c r="AK74" s="955"/>
      <c r="AL74" s="955"/>
      <c r="AM74" s="955"/>
      <c r="AN74" s="955"/>
      <c r="AO74" s="955"/>
      <c r="AP74" s="955"/>
      <c r="AQ74" s="955"/>
      <c r="AR74" s="955"/>
      <c r="AS74" s="955"/>
      <c r="AT74" s="955"/>
      <c r="AU74" s="955"/>
      <c r="AV74" s="955"/>
      <c r="AW74" s="955"/>
      <c r="AX74" s="955"/>
      <c r="AY74" s="955"/>
      <c r="AZ74" s="956"/>
      <c r="BA74" s="956"/>
      <c r="BB74" s="956"/>
      <c r="BC74" s="956"/>
      <c r="BD74" s="957"/>
      <c r="BE74" s="232"/>
      <c r="BF74" s="232"/>
      <c r="BG74" s="232"/>
      <c r="BH74" s="232"/>
      <c r="BI74" s="232"/>
      <c r="BJ74" s="232"/>
      <c r="BK74" s="232"/>
      <c r="BL74" s="232"/>
      <c r="BM74" s="232"/>
      <c r="BN74" s="232"/>
      <c r="BO74" s="232"/>
      <c r="BP74" s="232"/>
      <c r="BQ74" s="229">
        <v>68</v>
      </c>
      <c r="BR74" s="234"/>
      <c r="BS74" s="929"/>
      <c r="BT74" s="930"/>
      <c r="BU74" s="930"/>
      <c r="BV74" s="930"/>
      <c r="BW74" s="930"/>
      <c r="BX74" s="930"/>
      <c r="BY74" s="930"/>
      <c r="BZ74" s="930"/>
      <c r="CA74" s="930"/>
      <c r="CB74" s="930"/>
      <c r="CC74" s="930"/>
      <c r="CD74" s="930"/>
      <c r="CE74" s="930"/>
      <c r="CF74" s="930"/>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29"/>
      <c r="DW74" s="930"/>
      <c r="DX74" s="930"/>
      <c r="DY74" s="930"/>
      <c r="DZ74" s="931"/>
      <c r="EA74" s="221"/>
    </row>
    <row r="75" spans="1:131" ht="26.25" customHeight="1" x14ac:dyDescent="0.15">
      <c r="A75" s="229">
        <v>8</v>
      </c>
      <c r="B75" s="958"/>
      <c r="C75" s="959"/>
      <c r="D75" s="959"/>
      <c r="E75" s="959"/>
      <c r="F75" s="959"/>
      <c r="G75" s="959"/>
      <c r="H75" s="959"/>
      <c r="I75" s="959"/>
      <c r="J75" s="959"/>
      <c r="K75" s="959"/>
      <c r="L75" s="959"/>
      <c r="M75" s="959"/>
      <c r="N75" s="959"/>
      <c r="O75" s="959"/>
      <c r="P75" s="960"/>
      <c r="Q75" s="962"/>
      <c r="R75" s="963"/>
      <c r="S75" s="963"/>
      <c r="T75" s="963"/>
      <c r="U75" s="964"/>
      <c r="V75" s="965"/>
      <c r="W75" s="963"/>
      <c r="X75" s="963"/>
      <c r="Y75" s="963"/>
      <c r="Z75" s="964"/>
      <c r="AA75" s="965"/>
      <c r="AB75" s="963"/>
      <c r="AC75" s="963"/>
      <c r="AD75" s="963"/>
      <c r="AE75" s="964"/>
      <c r="AF75" s="965"/>
      <c r="AG75" s="963"/>
      <c r="AH75" s="963"/>
      <c r="AI75" s="963"/>
      <c r="AJ75" s="964"/>
      <c r="AK75" s="965"/>
      <c r="AL75" s="963"/>
      <c r="AM75" s="963"/>
      <c r="AN75" s="963"/>
      <c r="AO75" s="964"/>
      <c r="AP75" s="965"/>
      <c r="AQ75" s="963"/>
      <c r="AR75" s="963"/>
      <c r="AS75" s="963"/>
      <c r="AT75" s="964"/>
      <c r="AU75" s="965"/>
      <c r="AV75" s="963"/>
      <c r="AW75" s="963"/>
      <c r="AX75" s="963"/>
      <c r="AY75" s="964"/>
      <c r="AZ75" s="956"/>
      <c r="BA75" s="956"/>
      <c r="BB75" s="956"/>
      <c r="BC75" s="956"/>
      <c r="BD75" s="957"/>
      <c r="BE75" s="232"/>
      <c r="BF75" s="232"/>
      <c r="BG75" s="232"/>
      <c r="BH75" s="232"/>
      <c r="BI75" s="232"/>
      <c r="BJ75" s="232"/>
      <c r="BK75" s="232"/>
      <c r="BL75" s="232"/>
      <c r="BM75" s="232"/>
      <c r="BN75" s="232"/>
      <c r="BO75" s="232"/>
      <c r="BP75" s="232"/>
      <c r="BQ75" s="229">
        <v>69</v>
      </c>
      <c r="BR75" s="234"/>
      <c r="BS75" s="929"/>
      <c r="BT75" s="930"/>
      <c r="BU75" s="930"/>
      <c r="BV75" s="930"/>
      <c r="BW75" s="930"/>
      <c r="BX75" s="930"/>
      <c r="BY75" s="930"/>
      <c r="BZ75" s="930"/>
      <c r="CA75" s="930"/>
      <c r="CB75" s="930"/>
      <c r="CC75" s="930"/>
      <c r="CD75" s="930"/>
      <c r="CE75" s="930"/>
      <c r="CF75" s="930"/>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29"/>
      <c r="DW75" s="930"/>
      <c r="DX75" s="930"/>
      <c r="DY75" s="930"/>
      <c r="DZ75" s="931"/>
      <c r="EA75" s="221"/>
    </row>
    <row r="76" spans="1:131" ht="26.25" customHeight="1" x14ac:dyDescent="0.15">
      <c r="A76" s="229">
        <v>9</v>
      </c>
      <c r="B76" s="958"/>
      <c r="C76" s="959"/>
      <c r="D76" s="959"/>
      <c r="E76" s="959"/>
      <c r="F76" s="959"/>
      <c r="G76" s="959"/>
      <c r="H76" s="959"/>
      <c r="I76" s="959"/>
      <c r="J76" s="959"/>
      <c r="K76" s="959"/>
      <c r="L76" s="959"/>
      <c r="M76" s="959"/>
      <c r="N76" s="959"/>
      <c r="O76" s="959"/>
      <c r="P76" s="960"/>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56"/>
      <c r="BA76" s="956"/>
      <c r="BB76" s="956"/>
      <c r="BC76" s="956"/>
      <c r="BD76" s="957"/>
      <c r="BE76" s="232"/>
      <c r="BF76" s="232"/>
      <c r="BG76" s="232"/>
      <c r="BH76" s="232"/>
      <c r="BI76" s="232"/>
      <c r="BJ76" s="232"/>
      <c r="BK76" s="232"/>
      <c r="BL76" s="232"/>
      <c r="BM76" s="232"/>
      <c r="BN76" s="232"/>
      <c r="BO76" s="232"/>
      <c r="BP76" s="232"/>
      <c r="BQ76" s="229">
        <v>70</v>
      </c>
      <c r="BR76" s="234"/>
      <c r="BS76" s="929"/>
      <c r="BT76" s="930"/>
      <c r="BU76" s="930"/>
      <c r="BV76" s="930"/>
      <c r="BW76" s="930"/>
      <c r="BX76" s="930"/>
      <c r="BY76" s="930"/>
      <c r="BZ76" s="930"/>
      <c r="CA76" s="930"/>
      <c r="CB76" s="930"/>
      <c r="CC76" s="930"/>
      <c r="CD76" s="930"/>
      <c r="CE76" s="930"/>
      <c r="CF76" s="930"/>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29"/>
      <c r="DW76" s="930"/>
      <c r="DX76" s="930"/>
      <c r="DY76" s="930"/>
      <c r="DZ76" s="931"/>
      <c r="EA76" s="221"/>
    </row>
    <row r="77" spans="1:131" ht="26.25" customHeight="1" x14ac:dyDescent="0.15">
      <c r="A77" s="229">
        <v>10</v>
      </c>
      <c r="B77" s="958"/>
      <c r="C77" s="959"/>
      <c r="D77" s="959"/>
      <c r="E77" s="959"/>
      <c r="F77" s="959"/>
      <c r="G77" s="959"/>
      <c r="H77" s="959"/>
      <c r="I77" s="959"/>
      <c r="J77" s="959"/>
      <c r="K77" s="959"/>
      <c r="L77" s="959"/>
      <c r="M77" s="959"/>
      <c r="N77" s="959"/>
      <c r="O77" s="959"/>
      <c r="P77" s="960"/>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56"/>
      <c r="BA77" s="956"/>
      <c r="BB77" s="956"/>
      <c r="BC77" s="956"/>
      <c r="BD77" s="957"/>
      <c r="BE77" s="232"/>
      <c r="BF77" s="232"/>
      <c r="BG77" s="232"/>
      <c r="BH77" s="232"/>
      <c r="BI77" s="232"/>
      <c r="BJ77" s="232"/>
      <c r="BK77" s="232"/>
      <c r="BL77" s="232"/>
      <c r="BM77" s="232"/>
      <c r="BN77" s="232"/>
      <c r="BO77" s="232"/>
      <c r="BP77" s="232"/>
      <c r="BQ77" s="229">
        <v>71</v>
      </c>
      <c r="BR77" s="234"/>
      <c r="BS77" s="929"/>
      <c r="BT77" s="930"/>
      <c r="BU77" s="930"/>
      <c r="BV77" s="930"/>
      <c r="BW77" s="930"/>
      <c r="BX77" s="930"/>
      <c r="BY77" s="930"/>
      <c r="BZ77" s="930"/>
      <c r="CA77" s="930"/>
      <c r="CB77" s="930"/>
      <c r="CC77" s="930"/>
      <c r="CD77" s="930"/>
      <c r="CE77" s="930"/>
      <c r="CF77" s="930"/>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29"/>
      <c r="DW77" s="930"/>
      <c r="DX77" s="930"/>
      <c r="DY77" s="930"/>
      <c r="DZ77" s="931"/>
      <c r="EA77" s="221"/>
    </row>
    <row r="78" spans="1:131" ht="26.25" customHeight="1" x14ac:dyDescent="0.15">
      <c r="A78" s="229">
        <v>11</v>
      </c>
      <c r="B78" s="958"/>
      <c r="C78" s="959"/>
      <c r="D78" s="959"/>
      <c r="E78" s="959"/>
      <c r="F78" s="959"/>
      <c r="G78" s="959"/>
      <c r="H78" s="959"/>
      <c r="I78" s="959"/>
      <c r="J78" s="959"/>
      <c r="K78" s="959"/>
      <c r="L78" s="959"/>
      <c r="M78" s="959"/>
      <c r="N78" s="959"/>
      <c r="O78" s="959"/>
      <c r="P78" s="960"/>
      <c r="Q78" s="961"/>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6"/>
      <c r="BA78" s="956"/>
      <c r="BB78" s="956"/>
      <c r="BC78" s="956"/>
      <c r="BD78" s="957"/>
      <c r="BE78" s="232"/>
      <c r="BF78" s="232"/>
      <c r="BG78" s="232"/>
      <c r="BH78" s="232"/>
      <c r="BI78" s="232"/>
      <c r="BJ78" s="221"/>
      <c r="BK78" s="221"/>
      <c r="BL78" s="221"/>
      <c r="BM78" s="221"/>
      <c r="BN78" s="221"/>
      <c r="BO78" s="232"/>
      <c r="BP78" s="232"/>
      <c r="BQ78" s="229">
        <v>72</v>
      </c>
      <c r="BR78" s="234"/>
      <c r="BS78" s="929"/>
      <c r="BT78" s="930"/>
      <c r="BU78" s="930"/>
      <c r="BV78" s="930"/>
      <c r="BW78" s="930"/>
      <c r="BX78" s="930"/>
      <c r="BY78" s="930"/>
      <c r="BZ78" s="930"/>
      <c r="CA78" s="930"/>
      <c r="CB78" s="930"/>
      <c r="CC78" s="930"/>
      <c r="CD78" s="930"/>
      <c r="CE78" s="930"/>
      <c r="CF78" s="930"/>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29"/>
      <c r="DW78" s="930"/>
      <c r="DX78" s="930"/>
      <c r="DY78" s="930"/>
      <c r="DZ78" s="931"/>
      <c r="EA78" s="221"/>
    </row>
    <row r="79" spans="1:131" ht="26.25" customHeight="1" x14ac:dyDescent="0.15">
      <c r="A79" s="229">
        <v>12</v>
      </c>
      <c r="B79" s="958"/>
      <c r="C79" s="959"/>
      <c r="D79" s="959"/>
      <c r="E79" s="959"/>
      <c r="F79" s="959"/>
      <c r="G79" s="959"/>
      <c r="H79" s="959"/>
      <c r="I79" s="959"/>
      <c r="J79" s="959"/>
      <c r="K79" s="959"/>
      <c r="L79" s="959"/>
      <c r="M79" s="959"/>
      <c r="N79" s="959"/>
      <c r="O79" s="959"/>
      <c r="P79" s="960"/>
      <c r="Q79" s="961"/>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6"/>
      <c r="BA79" s="956"/>
      <c r="BB79" s="956"/>
      <c r="BC79" s="956"/>
      <c r="BD79" s="957"/>
      <c r="BE79" s="232"/>
      <c r="BF79" s="232"/>
      <c r="BG79" s="232"/>
      <c r="BH79" s="232"/>
      <c r="BI79" s="232"/>
      <c r="BJ79" s="221"/>
      <c r="BK79" s="221"/>
      <c r="BL79" s="221"/>
      <c r="BM79" s="221"/>
      <c r="BN79" s="221"/>
      <c r="BO79" s="232"/>
      <c r="BP79" s="232"/>
      <c r="BQ79" s="229">
        <v>73</v>
      </c>
      <c r="BR79" s="234"/>
      <c r="BS79" s="929"/>
      <c r="BT79" s="930"/>
      <c r="BU79" s="930"/>
      <c r="BV79" s="930"/>
      <c r="BW79" s="930"/>
      <c r="BX79" s="930"/>
      <c r="BY79" s="930"/>
      <c r="BZ79" s="930"/>
      <c r="CA79" s="930"/>
      <c r="CB79" s="930"/>
      <c r="CC79" s="930"/>
      <c r="CD79" s="930"/>
      <c r="CE79" s="930"/>
      <c r="CF79" s="930"/>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29"/>
      <c r="DW79" s="930"/>
      <c r="DX79" s="930"/>
      <c r="DY79" s="930"/>
      <c r="DZ79" s="931"/>
      <c r="EA79" s="221"/>
    </row>
    <row r="80" spans="1:131" ht="26.25" customHeight="1" x14ac:dyDescent="0.15">
      <c r="A80" s="229">
        <v>13</v>
      </c>
      <c r="B80" s="958"/>
      <c r="C80" s="959"/>
      <c r="D80" s="959"/>
      <c r="E80" s="959"/>
      <c r="F80" s="959"/>
      <c r="G80" s="959"/>
      <c r="H80" s="959"/>
      <c r="I80" s="959"/>
      <c r="J80" s="959"/>
      <c r="K80" s="959"/>
      <c r="L80" s="959"/>
      <c r="M80" s="959"/>
      <c r="N80" s="959"/>
      <c r="O80" s="959"/>
      <c r="P80" s="960"/>
      <c r="Q80" s="961"/>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6"/>
      <c r="BA80" s="956"/>
      <c r="BB80" s="956"/>
      <c r="BC80" s="956"/>
      <c r="BD80" s="957"/>
      <c r="BE80" s="232"/>
      <c r="BF80" s="232"/>
      <c r="BG80" s="232"/>
      <c r="BH80" s="232"/>
      <c r="BI80" s="232"/>
      <c r="BJ80" s="232"/>
      <c r="BK80" s="232"/>
      <c r="BL80" s="232"/>
      <c r="BM80" s="232"/>
      <c r="BN80" s="232"/>
      <c r="BO80" s="232"/>
      <c r="BP80" s="232"/>
      <c r="BQ80" s="229">
        <v>74</v>
      </c>
      <c r="BR80" s="234"/>
      <c r="BS80" s="929"/>
      <c r="BT80" s="930"/>
      <c r="BU80" s="930"/>
      <c r="BV80" s="930"/>
      <c r="BW80" s="930"/>
      <c r="BX80" s="930"/>
      <c r="BY80" s="930"/>
      <c r="BZ80" s="930"/>
      <c r="CA80" s="930"/>
      <c r="CB80" s="930"/>
      <c r="CC80" s="930"/>
      <c r="CD80" s="930"/>
      <c r="CE80" s="930"/>
      <c r="CF80" s="930"/>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29"/>
      <c r="DW80" s="930"/>
      <c r="DX80" s="930"/>
      <c r="DY80" s="930"/>
      <c r="DZ80" s="931"/>
      <c r="EA80" s="221"/>
    </row>
    <row r="81" spans="1:131" ht="26.25" customHeight="1" x14ac:dyDescent="0.15">
      <c r="A81" s="229">
        <v>14</v>
      </c>
      <c r="B81" s="958"/>
      <c r="C81" s="959"/>
      <c r="D81" s="959"/>
      <c r="E81" s="959"/>
      <c r="F81" s="959"/>
      <c r="G81" s="959"/>
      <c r="H81" s="959"/>
      <c r="I81" s="959"/>
      <c r="J81" s="959"/>
      <c r="K81" s="959"/>
      <c r="L81" s="959"/>
      <c r="M81" s="959"/>
      <c r="N81" s="959"/>
      <c r="O81" s="959"/>
      <c r="P81" s="960"/>
      <c r="Q81" s="961"/>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6"/>
      <c r="BA81" s="956"/>
      <c r="BB81" s="956"/>
      <c r="BC81" s="956"/>
      <c r="BD81" s="957"/>
      <c r="BE81" s="232"/>
      <c r="BF81" s="232"/>
      <c r="BG81" s="232"/>
      <c r="BH81" s="232"/>
      <c r="BI81" s="232"/>
      <c r="BJ81" s="232"/>
      <c r="BK81" s="232"/>
      <c r="BL81" s="232"/>
      <c r="BM81" s="232"/>
      <c r="BN81" s="232"/>
      <c r="BO81" s="232"/>
      <c r="BP81" s="232"/>
      <c r="BQ81" s="229">
        <v>75</v>
      </c>
      <c r="BR81" s="234"/>
      <c r="BS81" s="929"/>
      <c r="BT81" s="930"/>
      <c r="BU81" s="930"/>
      <c r="BV81" s="930"/>
      <c r="BW81" s="930"/>
      <c r="BX81" s="930"/>
      <c r="BY81" s="930"/>
      <c r="BZ81" s="930"/>
      <c r="CA81" s="930"/>
      <c r="CB81" s="930"/>
      <c r="CC81" s="930"/>
      <c r="CD81" s="930"/>
      <c r="CE81" s="930"/>
      <c r="CF81" s="930"/>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29"/>
      <c r="DW81" s="930"/>
      <c r="DX81" s="930"/>
      <c r="DY81" s="930"/>
      <c r="DZ81" s="931"/>
      <c r="EA81" s="221"/>
    </row>
    <row r="82" spans="1:131" ht="26.25" customHeight="1" x14ac:dyDescent="0.15">
      <c r="A82" s="229">
        <v>15</v>
      </c>
      <c r="B82" s="958"/>
      <c r="C82" s="959"/>
      <c r="D82" s="959"/>
      <c r="E82" s="959"/>
      <c r="F82" s="959"/>
      <c r="G82" s="959"/>
      <c r="H82" s="959"/>
      <c r="I82" s="959"/>
      <c r="J82" s="959"/>
      <c r="K82" s="959"/>
      <c r="L82" s="959"/>
      <c r="M82" s="959"/>
      <c r="N82" s="959"/>
      <c r="O82" s="959"/>
      <c r="P82" s="960"/>
      <c r="Q82" s="961"/>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5"/>
      <c r="AZ82" s="956"/>
      <c r="BA82" s="956"/>
      <c r="BB82" s="956"/>
      <c r="BC82" s="956"/>
      <c r="BD82" s="957"/>
      <c r="BE82" s="232"/>
      <c r="BF82" s="232"/>
      <c r="BG82" s="232"/>
      <c r="BH82" s="232"/>
      <c r="BI82" s="232"/>
      <c r="BJ82" s="232"/>
      <c r="BK82" s="232"/>
      <c r="BL82" s="232"/>
      <c r="BM82" s="232"/>
      <c r="BN82" s="232"/>
      <c r="BO82" s="232"/>
      <c r="BP82" s="232"/>
      <c r="BQ82" s="229">
        <v>76</v>
      </c>
      <c r="BR82" s="234"/>
      <c r="BS82" s="929"/>
      <c r="BT82" s="930"/>
      <c r="BU82" s="930"/>
      <c r="BV82" s="930"/>
      <c r="BW82" s="930"/>
      <c r="BX82" s="930"/>
      <c r="BY82" s="930"/>
      <c r="BZ82" s="930"/>
      <c r="CA82" s="930"/>
      <c r="CB82" s="930"/>
      <c r="CC82" s="930"/>
      <c r="CD82" s="930"/>
      <c r="CE82" s="930"/>
      <c r="CF82" s="930"/>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29"/>
      <c r="DW82" s="930"/>
      <c r="DX82" s="930"/>
      <c r="DY82" s="930"/>
      <c r="DZ82" s="931"/>
      <c r="EA82" s="221"/>
    </row>
    <row r="83" spans="1:131" ht="26.25" customHeight="1" x14ac:dyDescent="0.15">
      <c r="A83" s="229">
        <v>16</v>
      </c>
      <c r="B83" s="958"/>
      <c r="C83" s="959"/>
      <c r="D83" s="959"/>
      <c r="E83" s="959"/>
      <c r="F83" s="959"/>
      <c r="G83" s="959"/>
      <c r="H83" s="959"/>
      <c r="I83" s="959"/>
      <c r="J83" s="959"/>
      <c r="K83" s="959"/>
      <c r="L83" s="959"/>
      <c r="M83" s="959"/>
      <c r="N83" s="959"/>
      <c r="O83" s="959"/>
      <c r="P83" s="960"/>
      <c r="Q83" s="961"/>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5"/>
      <c r="AZ83" s="956"/>
      <c r="BA83" s="956"/>
      <c r="BB83" s="956"/>
      <c r="BC83" s="956"/>
      <c r="BD83" s="957"/>
      <c r="BE83" s="232"/>
      <c r="BF83" s="232"/>
      <c r="BG83" s="232"/>
      <c r="BH83" s="232"/>
      <c r="BI83" s="232"/>
      <c r="BJ83" s="232"/>
      <c r="BK83" s="232"/>
      <c r="BL83" s="232"/>
      <c r="BM83" s="232"/>
      <c r="BN83" s="232"/>
      <c r="BO83" s="232"/>
      <c r="BP83" s="232"/>
      <c r="BQ83" s="229">
        <v>77</v>
      </c>
      <c r="BR83" s="234"/>
      <c r="BS83" s="929"/>
      <c r="BT83" s="930"/>
      <c r="BU83" s="930"/>
      <c r="BV83" s="930"/>
      <c r="BW83" s="930"/>
      <c r="BX83" s="930"/>
      <c r="BY83" s="930"/>
      <c r="BZ83" s="930"/>
      <c r="CA83" s="930"/>
      <c r="CB83" s="930"/>
      <c r="CC83" s="930"/>
      <c r="CD83" s="930"/>
      <c r="CE83" s="930"/>
      <c r="CF83" s="930"/>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29"/>
      <c r="DW83" s="930"/>
      <c r="DX83" s="930"/>
      <c r="DY83" s="930"/>
      <c r="DZ83" s="931"/>
      <c r="EA83" s="221"/>
    </row>
    <row r="84" spans="1:131" ht="26.25" customHeight="1" x14ac:dyDescent="0.15">
      <c r="A84" s="229">
        <v>17</v>
      </c>
      <c r="B84" s="958"/>
      <c r="C84" s="959"/>
      <c r="D84" s="959"/>
      <c r="E84" s="959"/>
      <c r="F84" s="959"/>
      <c r="G84" s="959"/>
      <c r="H84" s="959"/>
      <c r="I84" s="959"/>
      <c r="J84" s="959"/>
      <c r="K84" s="959"/>
      <c r="L84" s="959"/>
      <c r="M84" s="959"/>
      <c r="N84" s="959"/>
      <c r="O84" s="959"/>
      <c r="P84" s="960"/>
      <c r="Q84" s="961"/>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6"/>
      <c r="BA84" s="956"/>
      <c r="BB84" s="956"/>
      <c r="BC84" s="956"/>
      <c r="BD84" s="957"/>
      <c r="BE84" s="232"/>
      <c r="BF84" s="232"/>
      <c r="BG84" s="232"/>
      <c r="BH84" s="232"/>
      <c r="BI84" s="232"/>
      <c r="BJ84" s="232"/>
      <c r="BK84" s="232"/>
      <c r="BL84" s="232"/>
      <c r="BM84" s="232"/>
      <c r="BN84" s="232"/>
      <c r="BO84" s="232"/>
      <c r="BP84" s="232"/>
      <c r="BQ84" s="229">
        <v>78</v>
      </c>
      <c r="BR84" s="234"/>
      <c r="BS84" s="929"/>
      <c r="BT84" s="930"/>
      <c r="BU84" s="930"/>
      <c r="BV84" s="930"/>
      <c r="BW84" s="930"/>
      <c r="BX84" s="930"/>
      <c r="BY84" s="930"/>
      <c r="BZ84" s="930"/>
      <c r="CA84" s="930"/>
      <c r="CB84" s="930"/>
      <c r="CC84" s="930"/>
      <c r="CD84" s="930"/>
      <c r="CE84" s="930"/>
      <c r="CF84" s="930"/>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29"/>
      <c r="DW84" s="930"/>
      <c r="DX84" s="930"/>
      <c r="DY84" s="930"/>
      <c r="DZ84" s="931"/>
      <c r="EA84" s="221"/>
    </row>
    <row r="85" spans="1:131" ht="26.25" customHeight="1" x14ac:dyDescent="0.15">
      <c r="A85" s="229">
        <v>18</v>
      </c>
      <c r="B85" s="958"/>
      <c r="C85" s="959"/>
      <c r="D85" s="959"/>
      <c r="E85" s="959"/>
      <c r="F85" s="959"/>
      <c r="G85" s="959"/>
      <c r="H85" s="959"/>
      <c r="I85" s="959"/>
      <c r="J85" s="959"/>
      <c r="K85" s="959"/>
      <c r="L85" s="959"/>
      <c r="M85" s="959"/>
      <c r="N85" s="959"/>
      <c r="O85" s="959"/>
      <c r="P85" s="960"/>
      <c r="Q85" s="961"/>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6"/>
      <c r="BA85" s="956"/>
      <c r="BB85" s="956"/>
      <c r="BC85" s="956"/>
      <c r="BD85" s="957"/>
      <c r="BE85" s="232"/>
      <c r="BF85" s="232"/>
      <c r="BG85" s="232"/>
      <c r="BH85" s="232"/>
      <c r="BI85" s="232"/>
      <c r="BJ85" s="232"/>
      <c r="BK85" s="232"/>
      <c r="BL85" s="232"/>
      <c r="BM85" s="232"/>
      <c r="BN85" s="232"/>
      <c r="BO85" s="232"/>
      <c r="BP85" s="232"/>
      <c r="BQ85" s="229">
        <v>79</v>
      </c>
      <c r="BR85" s="234"/>
      <c r="BS85" s="929"/>
      <c r="BT85" s="930"/>
      <c r="BU85" s="930"/>
      <c r="BV85" s="930"/>
      <c r="BW85" s="930"/>
      <c r="BX85" s="930"/>
      <c r="BY85" s="930"/>
      <c r="BZ85" s="930"/>
      <c r="CA85" s="930"/>
      <c r="CB85" s="930"/>
      <c r="CC85" s="930"/>
      <c r="CD85" s="930"/>
      <c r="CE85" s="930"/>
      <c r="CF85" s="930"/>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29"/>
      <c r="DW85" s="930"/>
      <c r="DX85" s="930"/>
      <c r="DY85" s="930"/>
      <c r="DZ85" s="931"/>
      <c r="EA85" s="221"/>
    </row>
    <row r="86" spans="1:131" ht="26.25" customHeight="1" x14ac:dyDescent="0.15">
      <c r="A86" s="229">
        <v>19</v>
      </c>
      <c r="B86" s="958"/>
      <c r="C86" s="959"/>
      <c r="D86" s="959"/>
      <c r="E86" s="959"/>
      <c r="F86" s="959"/>
      <c r="G86" s="959"/>
      <c r="H86" s="959"/>
      <c r="I86" s="959"/>
      <c r="J86" s="959"/>
      <c r="K86" s="959"/>
      <c r="L86" s="959"/>
      <c r="M86" s="959"/>
      <c r="N86" s="959"/>
      <c r="O86" s="959"/>
      <c r="P86" s="960"/>
      <c r="Q86" s="961"/>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6"/>
      <c r="BA86" s="956"/>
      <c r="BB86" s="956"/>
      <c r="BC86" s="956"/>
      <c r="BD86" s="957"/>
      <c r="BE86" s="232"/>
      <c r="BF86" s="232"/>
      <c r="BG86" s="232"/>
      <c r="BH86" s="232"/>
      <c r="BI86" s="232"/>
      <c r="BJ86" s="232"/>
      <c r="BK86" s="232"/>
      <c r="BL86" s="232"/>
      <c r="BM86" s="232"/>
      <c r="BN86" s="232"/>
      <c r="BO86" s="232"/>
      <c r="BP86" s="232"/>
      <c r="BQ86" s="229">
        <v>80</v>
      </c>
      <c r="BR86" s="234"/>
      <c r="BS86" s="929"/>
      <c r="BT86" s="930"/>
      <c r="BU86" s="930"/>
      <c r="BV86" s="930"/>
      <c r="BW86" s="930"/>
      <c r="BX86" s="930"/>
      <c r="BY86" s="930"/>
      <c r="BZ86" s="930"/>
      <c r="CA86" s="930"/>
      <c r="CB86" s="930"/>
      <c r="CC86" s="930"/>
      <c r="CD86" s="930"/>
      <c r="CE86" s="930"/>
      <c r="CF86" s="930"/>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29"/>
      <c r="DW86" s="930"/>
      <c r="DX86" s="930"/>
      <c r="DY86" s="930"/>
      <c r="DZ86" s="931"/>
      <c r="EA86" s="221"/>
    </row>
    <row r="87" spans="1:131" ht="26.25" customHeight="1" x14ac:dyDescent="0.15">
      <c r="A87" s="235">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2"/>
      <c r="BF87" s="232"/>
      <c r="BG87" s="232"/>
      <c r="BH87" s="232"/>
      <c r="BI87" s="232"/>
      <c r="BJ87" s="232"/>
      <c r="BK87" s="232"/>
      <c r="BL87" s="232"/>
      <c r="BM87" s="232"/>
      <c r="BN87" s="232"/>
      <c r="BO87" s="232"/>
      <c r="BP87" s="232"/>
      <c r="BQ87" s="229">
        <v>81</v>
      </c>
      <c r="BR87" s="234"/>
      <c r="BS87" s="929"/>
      <c r="BT87" s="930"/>
      <c r="BU87" s="930"/>
      <c r="BV87" s="930"/>
      <c r="BW87" s="930"/>
      <c r="BX87" s="930"/>
      <c r="BY87" s="930"/>
      <c r="BZ87" s="930"/>
      <c r="CA87" s="930"/>
      <c r="CB87" s="930"/>
      <c r="CC87" s="930"/>
      <c r="CD87" s="930"/>
      <c r="CE87" s="930"/>
      <c r="CF87" s="930"/>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29"/>
      <c r="DW87" s="930"/>
      <c r="DX87" s="930"/>
      <c r="DY87" s="930"/>
      <c r="DZ87" s="931"/>
      <c r="EA87" s="221"/>
    </row>
    <row r="88" spans="1:131" ht="26.25" customHeight="1" thickBot="1" x14ac:dyDescent="0.2">
      <c r="A88" s="231" t="s">
        <v>395</v>
      </c>
      <c r="B88" s="921" t="s">
        <v>424</v>
      </c>
      <c r="C88" s="922"/>
      <c r="D88" s="922"/>
      <c r="E88" s="922"/>
      <c r="F88" s="922"/>
      <c r="G88" s="922"/>
      <c r="H88" s="922"/>
      <c r="I88" s="922"/>
      <c r="J88" s="922"/>
      <c r="K88" s="922"/>
      <c r="L88" s="922"/>
      <c r="M88" s="922"/>
      <c r="N88" s="922"/>
      <c r="O88" s="922"/>
      <c r="P88" s="932"/>
      <c r="Q88" s="946"/>
      <c r="R88" s="947"/>
      <c r="S88" s="947"/>
      <c r="T88" s="947"/>
      <c r="U88" s="947"/>
      <c r="V88" s="947"/>
      <c r="W88" s="947"/>
      <c r="X88" s="947"/>
      <c r="Y88" s="947"/>
      <c r="Z88" s="947"/>
      <c r="AA88" s="947"/>
      <c r="AB88" s="947"/>
      <c r="AC88" s="947"/>
      <c r="AD88" s="947"/>
      <c r="AE88" s="947"/>
      <c r="AF88" s="943"/>
      <c r="AG88" s="943"/>
      <c r="AH88" s="943"/>
      <c r="AI88" s="943"/>
      <c r="AJ88" s="943"/>
      <c r="AK88" s="947"/>
      <c r="AL88" s="947"/>
      <c r="AM88" s="947"/>
      <c r="AN88" s="947"/>
      <c r="AO88" s="947"/>
      <c r="AP88" s="943"/>
      <c r="AQ88" s="943"/>
      <c r="AR88" s="943"/>
      <c r="AS88" s="943"/>
      <c r="AT88" s="943"/>
      <c r="AU88" s="943"/>
      <c r="AV88" s="943"/>
      <c r="AW88" s="943"/>
      <c r="AX88" s="943"/>
      <c r="AY88" s="943"/>
      <c r="AZ88" s="944"/>
      <c r="BA88" s="944"/>
      <c r="BB88" s="944"/>
      <c r="BC88" s="944"/>
      <c r="BD88" s="945"/>
      <c r="BE88" s="232"/>
      <c r="BF88" s="232"/>
      <c r="BG88" s="232"/>
      <c r="BH88" s="232"/>
      <c r="BI88" s="232"/>
      <c r="BJ88" s="232"/>
      <c r="BK88" s="232"/>
      <c r="BL88" s="232"/>
      <c r="BM88" s="232"/>
      <c r="BN88" s="232"/>
      <c r="BO88" s="232"/>
      <c r="BP88" s="232"/>
      <c r="BQ88" s="229">
        <v>82</v>
      </c>
      <c r="BR88" s="234"/>
      <c r="BS88" s="929"/>
      <c r="BT88" s="930"/>
      <c r="BU88" s="930"/>
      <c r="BV88" s="930"/>
      <c r="BW88" s="930"/>
      <c r="BX88" s="930"/>
      <c r="BY88" s="930"/>
      <c r="BZ88" s="930"/>
      <c r="CA88" s="930"/>
      <c r="CB88" s="930"/>
      <c r="CC88" s="930"/>
      <c r="CD88" s="930"/>
      <c r="CE88" s="930"/>
      <c r="CF88" s="930"/>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29"/>
      <c r="DW88" s="930"/>
      <c r="DX88" s="930"/>
      <c r="DY88" s="930"/>
      <c r="DZ88" s="931"/>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29"/>
      <c r="BT89" s="930"/>
      <c r="BU89" s="930"/>
      <c r="BV89" s="930"/>
      <c r="BW89" s="930"/>
      <c r="BX89" s="930"/>
      <c r="BY89" s="930"/>
      <c r="BZ89" s="930"/>
      <c r="CA89" s="930"/>
      <c r="CB89" s="930"/>
      <c r="CC89" s="930"/>
      <c r="CD89" s="930"/>
      <c r="CE89" s="930"/>
      <c r="CF89" s="930"/>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29"/>
      <c r="DW89" s="930"/>
      <c r="DX89" s="930"/>
      <c r="DY89" s="930"/>
      <c r="DZ89" s="931"/>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29"/>
      <c r="BT90" s="930"/>
      <c r="BU90" s="930"/>
      <c r="BV90" s="930"/>
      <c r="BW90" s="930"/>
      <c r="BX90" s="930"/>
      <c r="BY90" s="930"/>
      <c r="BZ90" s="930"/>
      <c r="CA90" s="930"/>
      <c r="CB90" s="930"/>
      <c r="CC90" s="930"/>
      <c r="CD90" s="930"/>
      <c r="CE90" s="930"/>
      <c r="CF90" s="930"/>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29"/>
      <c r="DW90" s="930"/>
      <c r="DX90" s="930"/>
      <c r="DY90" s="930"/>
      <c r="DZ90" s="931"/>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29"/>
      <c r="BT91" s="930"/>
      <c r="BU91" s="930"/>
      <c r="BV91" s="930"/>
      <c r="BW91" s="930"/>
      <c r="BX91" s="930"/>
      <c r="BY91" s="930"/>
      <c r="BZ91" s="930"/>
      <c r="CA91" s="930"/>
      <c r="CB91" s="930"/>
      <c r="CC91" s="930"/>
      <c r="CD91" s="930"/>
      <c r="CE91" s="930"/>
      <c r="CF91" s="930"/>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29"/>
      <c r="DW91" s="930"/>
      <c r="DX91" s="930"/>
      <c r="DY91" s="930"/>
      <c r="DZ91" s="931"/>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29"/>
      <c r="BT92" s="930"/>
      <c r="BU92" s="930"/>
      <c r="BV92" s="930"/>
      <c r="BW92" s="930"/>
      <c r="BX92" s="930"/>
      <c r="BY92" s="930"/>
      <c r="BZ92" s="930"/>
      <c r="CA92" s="930"/>
      <c r="CB92" s="930"/>
      <c r="CC92" s="930"/>
      <c r="CD92" s="930"/>
      <c r="CE92" s="930"/>
      <c r="CF92" s="930"/>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29"/>
      <c r="DW92" s="930"/>
      <c r="DX92" s="930"/>
      <c r="DY92" s="930"/>
      <c r="DZ92" s="931"/>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29"/>
      <c r="BT93" s="930"/>
      <c r="BU93" s="930"/>
      <c r="BV93" s="930"/>
      <c r="BW93" s="930"/>
      <c r="BX93" s="930"/>
      <c r="BY93" s="930"/>
      <c r="BZ93" s="930"/>
      <c r="CA93" s="930"/>
      <c r="CB93" s="930"/>
      <c r="CC93" s="930"/>
      <c r="CD93" s="930"/>
      <c r="CE93" s="930"/>
      <c r="CF93" s="930"/>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29"/>
      <c r="DW93" s="930"/>
      <c r="DX93" s="930"/>
      <c r="DY93" s="930"/>
      <c r="DZ93" s="931"/>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29"/>
      <c r="BT94" s="930"/>
      <c r="BU94" s="930"/>
      <c r="BV94" s="930"/>
      <c r="BW94" s="930"/>
      <c r="BX94" s="930"/>
      <c r="BY94" s="930"/>
      <c r="BZ94" s="930"/>
      <c r="CA94" s="930"/>
      <c r="CB94" s="930"/>
      <c r="CC94" s="930"/>
      <c r="CD94" s="930"/>
      <c r="CE94" s="930"/>
      <c r="CF94" s="930"/>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29"/>
      <c r="DW94" s="930"/>
      <c r="DX94" s="930"/>
      <c r="DY94" s="930"/>
      <c r="DZ94" s="931"/>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29"/>
      <c r="BT95" s="930"/>
      <c r="BU95" s="930"/>
      <c r="BV95" s="930"/>
      <c r="BW95" s="930"/>
      <c r="BX95" s="930"/>
      <c r="BY95" s="930"/>
      <c r="BZ95" s="930"/>
      <c r="CA95" s="930"/>
      <c r="CB95" s="930"/>
      <c r="CC95" s="930"/>
      <c r="CD95" s="930"/>
      <c r="CE95" s="930"/>
      <c r="CF95" s="930"/>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29"/>
      <c r="DW95" s="930"/>
      <c r="DX95" s="930"/>
      <c r="DY95" s="930"/>
      <c r="DZ95" s="931"/>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29"/>
      <c r="BT96" s="930"/>
      <c r="BU96" s="930"/>
      <c r="BV96" s="930"/>
      <c r="BW96" s="930"/>
      <c r="BX96" s="930"/>
      <c r="BY96" s="930"/>
      <c r="BZ96" s="930"/>
      <c r="CA96" s="930"/>
      <c r="CB96" s="930"/>
      <c r="CC96" s="930"/>
      <c r="CD96" s="930"/>
      <c r="CE96" s="930"/>
      <c r="CF96" s="930"/>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29"/>
      <c r="DW96" s="930"/>
      <c r="DX96" s="930"/>
      <c r="DY96" s="930"/>
      <c r="DZ96" s="931"/>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29"/>
      <c r="BT97" s="930"/>
      <c r="BU97" s="930"/>
      <c r="BV97" s="930"/>
      <c r="BW97" s="930"/>
      <c r="BX97" s="930"/>
      <c r="BY97" s="930"/>
      <c r="BZ97" s="930"/>
      <c r="CA97" s="930"/>
      <c r="CB97" s="930"/>
      <c r="CC97" s="930"/>
      <c r="CD97" s="930"/>
      <c r="CE97" s="930"/>
      <c r="CF97" s="930"/>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29"/>
      <c r="DW97" s="930"/>
      <c r="DX97" s="930"/>
      <c r="DY97" s="930"/>
      <c r="DZ97" s="931"/>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29"/>
      <c r="BT98" s="930"/>
      <c r="BU98" s="930"/>
      <c r="BV98" s="930"/>
      <c r="BW98" s="930"/>
      <c r="BX98" s="930"/>
      <c r="BY98" s="930"/>
      <c r="BZ98" s="930"/>
      <c r="CA98" s="930"/>
      <c r="CB98" s="930"/>
      <c r="CC98" s="930"/>
      <c r="CD98" s="930"/>
      <c r="CE98" s="930"/>
      <c r="CF98" s="930"/>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29"/>
      <c r="DW98" s="930"/>
      <c r="DX98" s="930"/>
      <c r="DY98" s="930"/>
      <c r="DZ98" s="931"/>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29"/>
      <c r="BT99" s="930"/>
      <c r="BU99" s="930"/>
      <c r="BV99" s="930"/>
      <c r="BW99" s="930"/>
      <c r="BX99" s="930"/>
      <c r="BY99" s="930"/>
      <c r="BZ99" s="930"/>
      <c r="CA99" s="930"/>
      <c r="CB99" s="930"/>
      <c r="CC99" s="930"/>
      <c r="CD99" s="930"/>
      <c r="CE99" s="930"/>
      <c r="CF99" s="930"/>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29"/>
      <c r="DW99" s="930"/>
      <c r="DX99" s="930"/>
      <c r="DY99" s="930"/>
      <c r="DZ99" s="931"/>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29"/>
      <c r="BT100" s="930"/>
      <c r="BU100" s="930"/>
      <c r="BV100" s="930"/>
      <c r="BW100" s="930"/>
      <c r="BX100" s="930"/>
      <c r="BY100" s="930"/>
      <c r="BZ100" s="930"/>
      <c r="CA100" s="930"/>
      <c r="CB100" s="930"/>
      <c r="CC100" s="930"/>
      <c r="CD100" s="930"/>
      <c r="CE100" s="930"/>
      <c r="CF100" s="930"/>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29"/>
      <c r="DW100" s="930"/>
      <c r="DX100" s="930"/>
      <c r="DY100" s="930"/>
      <c r="DZ100" s="931"/>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29"/>
      <c r="BT101" s="930"/>
      <c r="BU101" s="930"/>
      <c r="BV101" s="930"/>
      <c r="BW101" s="930"/>
      <c r="BX101" s="930"/>
      <c r="BY101" s="930"/>
      <c r="BZ101" s="930"/>
      <c r="CA101" s="930"/>
      <c r="CB101" s="930"/>
      <c r="CC101" s="930"/>
      <c r="CD101" s="930"/>
      <c r="CE101" s="930"/>
      <c r="CF101" s="930"/>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29"/>
      <c r="DW101" s="930"/>
      <c r="DX101" s="930"/>
      <c r="DY101" s="930"/>
      <c r="DZ101" s="931"/>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921" t="s">
        <v>425</v>
      </c>
      <c r="BS102" s="922"/>
      <c r="BT102" s="922"/>
      <c r="BU102" s="922"/>
      <c r="BV102" s="922"/>
      <c r="BW102" s="922"/>
      <c r="BX102" s="922"/>
      <c r="BY102" s="922"/>
      <c r="BZ102" s="922"/>
      <c r="CA102" s="922"/>
      <c r="CB102" s="922"/>
      <c r="CC102" s="922"/>
      <c r="CD102" s="922"/>
      <c r="CE102" s="922"/>
      <c r="CF102" s="922"/>
      <c r="CG102" s="932"/>
      <c r="CH102" s="933"/>
      <c r="CI102" s="934"/>
      <c r="CJ102" s="934"/>
      <c r="CK102" s="934"/>
      <c r="CL102" s="935"/>
      <c r="CM102" s="933"/>
      <c r="CN102" s="934"/>
      <c r="CO102" s="934"/>
      <c r="CP102" s="934"/>
      <c r="CQ102" s="935"/>
      <c r="CR102" s="936"/>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21"/>
      <c r="DW102" s="922"/>
      <c r="DX102" s="922"/>
      <c r="DY102" s="922"/>
      <c r="DZ102" s="923"/>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4" t="s">
        <v>426</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5" t="s">
        <v>427</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6" t="s">
        <v>430</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431</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15">
      <c r="A109" s="87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82" t="s">
        <v>433</v>
      </c>
      <c r="AB109" s="880"/>
      <c r="AC109" s="880"/>
      <c r="AD109" s="880"/>
      <c r="AE109" s="881"/>
      <c r="AF109" s="882" t="s">
        <v>434</v>
      </c>
      <c r="AG109" s="880"/>
      <c r="AH109" s="880"/>
      <c r="AI109" s="880"/>
      <c r="AJ109" s="881"/>
      <c r="AK109" s="882" t="s">
        <v>310</v>
      </c>
      <c r="AL109" s="880"/>
      <c r="AM109" s="880"/>
      <c r="AN109" s="880"/>
      <c r="AO109" s="881"/>
      <c r="AP109" s="882" t="s">
        <v>435</v>
      </c>
      <c r="AQ109" s="880"/>
      <c r="AR109" s="880"/>
      <c r="AS109" s="880"/>
      <c r="AT109" s="913"/>
      <c r="AU109" s="87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82" t="s">
        <v>433</v>
      </c>
      <c r="BR109" s="880"/>
      <c r="BS109" s="880"/>
      <c r="BT109" s="880"/>
      <c r="BU109" s="881"/>
      <c r="BV109" s="882" t="s">
        <v>434</v>
      </c>
      <c r="BW109" s="880"/>
      <c r="BX109" s="880"/>
      <c r="BY109" s="880"/>
      <c r="BZ109" s="881"/>
      <c r="CA109" s="882" t="s">
        <v>310</v>
      </c>
      <c r="CB109" s="880"/>
      <c r="CC109" s="880"/>
      <c r="CD109" s="880"/>
      <c r="CE109" s="881"/>
      <c r="CF109" s="920" t="s">
        <v>435</v>
      </c>
      <c r="CG109" s="920"/>
      <c r="CH109" s="920"/>
      <c r="CI109" s="920"/>
      <c r="CJ109" s="920"/>
      <c r="CK109" s="882"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82" t="s">
        <v>433</v>
      </c>
      <c r="DH109" s="880"/>
      <c r="DI109" s="880"/>
      <c r="DJ109" s="880"/>
      <c r="DK109" s="881"/>
      <c r="DL109" s="882" t="s">
        <v>434</v>
      </c>
      <c r="DM109" s="880"/>
      <c r="DN109" s="880"/>
      <c r="DO109" s="880"/>
      <c r="DP109" s="881"/>
      <c r="DQ109" s="882" t="s">
        <v>310</v>
      </c>
      <c r="DR109" s="880"/>
      <c r="DS109" s="880"/>
      <c r="DT109" s="880"/>
      <c r="DU109" s="881"/>
      <c r="DV109" s="882" t="s">
        <v>435</v>
      </c>
      <c r="DW109" s="880"/>
      <c r="DX109" s="880"/>
      <c r="DY109" s="880"/>
      <c r="DZ109" s="913"/>
    </row>
    <row r="110" spans="1:131" s="221" customFormat="1" ht="26.25" customHeight="1" x14ac:dyDescent="0.15">
      <c r="A110" s="791" t="s">
        <v>437</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2">
        <v>707149</v>
      </c>
      <c r="AB110" s="873"/>
      <c r="AC110" s="873"/>
      <c r="AD110" s="873"/>
      <c r="AE110" s="874"/>
      <c r="AF110" s="875">
        <v>770976</v>
      </c>
      <c r="AG110" s="873"/>
      <c r="AH110" s="873"/>
      <c r="AI110" s="873"/>
      <c r="AJ110" s="874"/>
      <c r="AK110" s="875">
        <v>819755</v>
      </c>
      <c r="AL110" s="873"/>
      <c r="AM110" s="873"/>
      <c r="AN110" s="873"/>
      <c r="AO110" s="874"/>
      <c r="AP110" s="876">
        <v>13.2</v>
      </c>
      <c r="AQ110" s="877"/>
      <c r="AR110" s="877"/>
      <c r="AS110" s="877"/>
      <c r="AT110" s="878"/>
      <c r="AU110" s="914" t="s">
        <v>72</v>
      </c>
      <c r="AV110" s="915"/>
      <c r="AW110" s="915"/>
      <c r="AX110" s="915"/>
      <c r="AY110" s="915"/>
      <c r="AZ110" s="844" t="s">
        <v>438</v>
      </c>
      <c r="BA110" s="792"/>
      <c r="BB110" s="792"/>
      <c r="BC110" s="792"/>
      <c r="BD110" s="792"/>
      <c r="BE110" s="792"/>
      <c r="BF110" s="792"/>
      <c r="BG110" s="792"/>
      <c r="BH110" s="792"/>
      <c r="BI110" s="792"/>
      <c r="BJ110" s="792"/>
      <c r="BK110" s="792"/>
      <c r="BL110" s="792"/>
      <c r="BM110" s="792"/>
      <c r="BN110" s="792"/>
      <c r="BO110" s="792"/>
      <c r="BP110" s="793"/>
      <c r="BQ110" s="845">
        <v>8998079</v>
      </c>
      <c r="BR110" s="826"/>
      <c r="BS110" s="826"/>
      <c r="BT110" s="826"/>
      <c r="BU110" s="826"/>
      <c r="BV110" s="826">
        <v>9074940</v>
      </c>
      <c r="BW110" s="826"/>
      <c r="BX110" s="826"/>
      <c r="BY110" s="826"/>
      <c r="BZ110" s="826"/>
      <c r="CA110" s="826">
        <v>9078181</v>
      </c>
      <c r="CB110" s="826"/>
      <c r="CC110" s="826"/>
      <c r="CD110" s="826"/>
      <c r="CE110" s="826"/>
      <c r="CF110" s="850">
        <v>145.9</v>
      </c>
      <c r="CG110" s="851"/>
      <c r="CH110" s="851"/>
      <c r="CI110" s="851"/>
      <c r="CJ110" s="851"/>
      <c r="CK110" s="910" t="s">
        <v>439</v>
      </c>
      <c r="CL110" s="803"/>
      <c r="CM110" s="844" t="s">
        <v>440</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5" t="s">
        <v>397</v>
      </c>
      <c r="DH110" s="826"/>
      <c r="DI110" s="826"/>
      <c r="DJ110" s="826"/>
      <c r="DK110" s="826"/>
      <c r="DL110" s="826" t="s">
        <v>397</v>
      </c>
      <c r="DM110" s="826"/>
      <c r="DN110" s="826"/>
      <c r="DO110" s="826"/>
      <c r="DP110" s="826"/>
      <c r="DQ110" s="826" t="s">
        <v>397</v>
      </c>
      <c r="DR110" s="826"/>
      <c r="DS110" s="826"/>
      <c r="DT110" s="826"/>
      <c r="DU110" s="826"/>
      <c r="DV110" s="827" t="s">
        <v>397</v>
      </c>
      <c r="DW110" s="827"/>
      <c r="DX110" s="827"/>
      <c r="DY110" s="827"/>
      <c r="DZ110" s="828"/>
    </row>
    <row r="111" spans="1:131" s="221" customFormat="1" ht="26.25" customHeight="1" x14ac:dyDescent="0.15">
      <c r="A111" s="758" t="s">
        <v>441</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9"/>
      <c r="AA111" s="902" t="s">
        <v>397</v>
      </c>
      <c r="AB111" s="903"/>
      <c r="AC111" s="903"/>
      <c r="AD111" s="903"/>
      <c r="AE111" s="904"/>
      <c r="AF111" s="905" t="s">
        <v>397</v>
      </c>
      <c r="AG111" s="903"/>
      <c r="AH111" s="903"/>
      <c r="AI111" s="903"/>
      <c r="AJ111" s="904"/>
      <c r="AK111" s="905" t="s">
        <v>146</v>
      </c>
      <c r="AL111" s="903"/>
      <c r="AM111" s="903"/>
      <c r="AN111" s="903"/>
      <c r="AO111" s="904"/>
      <c r="AP111" s="906" t="s">
        <v>146</v>
      </c>
      <c r="AQ111" s="907"/>
      <c r="AR111" s="907"/>
      <c r="AS111" s="907"/>
      <c r="AT111" s="908"/>
      <c r="AU111" s="916"/>
      <c r="AV111" s="917"/>
      <c r="AW111" s="917"/>
      <c r="AX111" s="917"/>
      <c r="AY111" s="917"/>
      <c r="AZ111" s="799" t="s">
        <v>442</v>
      </c>
      <c r="BA111" s="736"/>
      <c r="BB111" s="736"/>
      <c r="BC111" s="736"/>
      <c r="BD111" s="736"/>
      <c r="BE111" s="736"/>
      <c r="BF111" s="736"/>
      <c r="BG111" s="736"/>
      <c r="BH111" s="736"/>
      <c r="BI111" s="736"/>
      <c r="BJ111" s="736"/>
      <c r="BK111" s="736"/>
      <c r="BL111" s="736"/>
      <c r="BM111" s="736"/>
      <c r="BN111" s="736"/>
      <c r="BO111" s="736"/>
      <c r="BP111" s="737"/>
      <c r="BQ111" s="800" t="s">
        <v>443</v>
      </c>
      <c r="BR111" s="801"/>
      <c r="BS111" s="801"/>
      <c r="BT111" s="801"/>
      <c r="BU111" s="801"/>
      <c r="BV111" s="801" t="s">
        <v>146</v>
      </c>
      <c r="BW111" s="801"/>
      <c r="BX111" s="801"/>
      <c r="BY111" s="801"/>
      <c r="BZ111" s="801"/>
      <c r="CA111" s="801" t="s">
        <v>444</v>
      </c>
      <c r="CB111" s="801"/>
      <c r="CC111" s="801"/>
      <c r="CD111" s="801"/>
      <c r="CE111" s="801"/>
      <c r="CF111" s="859" t="s">
        <v>146</v>
      </c>
      <c r="CG111" s="860"/>
      <c r="CH111" s="860"/>
      <c r="CI111" s="860"/>
      <c r="CJ111" s="860"/>
      <c r="CK111" s="911"/>
      <c r="CL111" s="805"/>
      <c r="CM111" s="799" t="s">
        <v>445</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800" t="s">
        <v>444</v>
      </c>
      <c r="DH111" s="801"/>
      <c r="DI111" s="801"/>
      <c r="DJ111" s="801"/>
      <c r="DK111" s="801"/>
      <c r="DL111" s="801" t="s">
        <v>146</v>
      </c>
      <c r="DM111" s="801"/>
      <c r="DN111" s="801"/>
      <c r="DO111" s="801"/>
      <c r="DP111" s="801"/>
      <c r="DQ111" s="801" t="s">
        <v>146</v>
      </c>
      <c r="DR111" s="801"/>
      <c r="DS111" s="801"/>
      <c r="DT111" s="801"/>
      <c r="DU111" s="801"/>
      <c r="DV111" s="778" t="s">
        <v>443</v>
      </c>
      <c r="DW111" s="778"/>
      <c r="DX111" s="778"/>
      <c r="DY111" s="778"/>
      <c r="DZ111" s="779"/>
    </row>
    <row r="112" spans="1:131" s="221" customFormat="1" ht="26.25" customHeight="1" x14ac:dyDescent="0.15">
      <c r="A112" s="896" t="s">
        <v>446</v>
      </c>
      <c r="B112" s="897"/>
      <c r="C112" s="736" t="s">
        <v>447</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3" t="s">
        <v>444</v>
      </c>
      <c r="AB112" s="764"/>
      <c r="AC112" s="764"/>
      <c r="AD112" s="764"/>
      <c r="AE112" s="765"/>
      <c r="AF112" s="766" t="s">
        <v>146</v>
      </c>
      <c r="AG112" s="764"/>
      <c r="AH112" s="764"/>
      <c r="AI112" s="764"/>
      <c r="AJ112" s="765"/>
      <c r="AK112" s="766" t="s">
        <v>146</v>
      </c>
      <c r="AL112" s="764"/>
      <c r="AM112" s="764"/>
      <c r="AN112" s="764"/>
      <c r="AO112" s="765"/>
      <c r="AP112" s="808" t="s">
        <v>146</v>
      </c>
      <c r="AQ112" s="809"/>
      <c r="AR112" s="809"/>
      <c r="AS112" s="809"/>
      <c r="AT112" s="810"/>
      <c r="AU112" s="916"/>
      <c r="AV112" s="917"/>
      <c r="AW112" s="917"/>
      <c r="AX112" s="917"/>
      <c r="AY112" s="917"/>
      <c r="AZ112" s="799" t="s">
        <v>448</v>
      </c>
      <c r="BA112" s="736"/>
      <c r="BB112" s="736"/>
      <c r="BC112" s="736"/>
      <c r="BD112" s="736"/>
      <c r="BE112" s="736"/>
      <c r="BF112" s="736"/>
      <c r="BG112" s="736"/>
      <c r="BH112" s="736"/>
      <c r="BI112" s="736"/>
      <c r="BJ112" s="736"/>
      <c r="BK112" s="736"/>
      <c r="BL112" s="736"/>
      <c r="BM112" s="736"/>
      <c r="BN112" s="736"/>
      <c r="BO112" s="736"/>
      <c r="BP112" s="737"/>
      <c r="BQ112" s="800">
        <v>1173166</v>
      </c>
      <c r="BR112" s="801"/>
      <c r="BS112" s="801"/>
      <c r="BT112" s="801"/>
      <c r="BU112" s="801"/>
      <c r="BV112" s="801">
        <v>1684388</v>
      </c>
      <c r="BW112" s="801"/>
      <c r="BX112" s="801"/>
      <c r="BY112" s="801"/>
      <c r="BZ112" s="801"/>
      <c r="CA112" s="801">
        <v>1686108</v>
      </c>
      <c r="CB112" s="801"/>
      <c r="CC112" s="801"/>
      <c r="CD112" s="801"/>
      <c r="CE112" s="801"/>
      <c r="CF112" s="859">
        <v>27.1</v>
      </c>
      <c r="CG112" s="860"/>
      <c r="CH112" s="860"/>
      <c r="CI112" s="860"/>
      <c r="CJ112" s="860"/>
      <c r="CK112" s="911"/>
      <c r="CL112" s="805"/>
      <c r="CM112" s="799" t="s">
        <v>449</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800" t="s">
        <v>450</v>
      </c>
      <c r="DH112" s="801"/>
      <c r="DI112" s="801"/>
      <c r="DJ112" s="801"/>
      <c r="DK112" s="801"/>
      <c r="DL112" s="801" t="s">
        <v>146</v>
      </c>
      <c r="DM112" s="801"/>
      <c r="DN112" s="801"/>
      <c r="DO112" s="801"/>
      <c r="DP112" s="801"/>
      <c r="DQ112" s="801" t="s">
        <v>146</v>
      </c>
      <c r="DR112" s="801"/>
      <c r="DS112" s="801"/>
      <c r="DT112" s="801"/>
      <c r="DU112" s="801"/>
      <c r="DV112" s="778" t="s">
        <v>146</v>
      </c>
      <c r="DW112" s="778"/>
      <c r="DX112" s="778"/>
      <c r="DY112" s="778"/>
      <c r="DZ112" s="779"/>
    </row>
    <row r="113" spans="1:130" s="221" customFormat="1" ht="26.25" customHeight="1" x14ac:dyDescent="0.15">
      <c r="A113" s="898"/>
      <c r="B113" s="899"/>
      <c r="C113" s="736" t="s">
        <v>451</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2">
        <v>12978</v>
      </c>
      <c r="AB113" s="903"/>
      <c r="AC113" s="903"/>
      <c r="AD113" s="903"/>
      <c r="AE113" s="904"/>
      <c r="AF113" s="905">
        <v>34034</v>
      </c>
      <c r="AG113" s="903"/>
      <c r="AH113" s="903"/>
      <c r="AI113" s="903"/>
      <c r="AJ113" s="904"/>
      <c r="AK113" s="905">
        <v>46491</v>
      </c>
      <c r="AL113" s="903"/>
      <c r="AM113" s="903"/>
      <c r="AN113" s="903"/>
      <c r="AO113" s="904"/>
      <c r="AP113" s="906">
        <v>0.7</v>
      </c>
      <c r="AQ113" s="907"/>
      <c r="AR113" s="907"/>
      <c r="AS113" s="907"/>
      <c r="AT113" s="908"/>
      <c r="AU113" s="916"/>
      <c r="AV113" s="917"/>
      <c r="AW113" s="917"/>
      <c r="AX113" s="917"/>
      <c r="AY113" s="917"/>
      <c r="AZ113" s="799" t="s">
        <v>452</v>
      </c>
      <c r="BA113" s="736"/>
      <c r="BB113" s="736"/>
      <c r="BC113" s="736"/>
      <c r="BD113" s="736"/>
      <c r="BE113" s="736"/>
      <c r="BF113" s="736"/>
      <c r="BG113" s="736"/>
      <c r="BH113" s="736"/>
      <c r="BI113" s="736"/>
      <c r="BJ113" s="736"/>
      <c r="BK113" s="736"/>
      <c r="BL113" s="736"/>
      <c r="BM113" s="736"/>
      <c r="BN113" s="736"/>
      <c r="BO113" s="736"/>
      <c r="BP113" s="737"/>
      <c r="BQ113" s="800">
        <v>62806</v>
      </c>
      <c r="BR113" s="801"/>
      <c r="BS113" s="801"/>
      <c r="BT113" s="801"/>
      <c r="BU113" s="801"/>
      <c r="BV113" s="801">
        <v>43018</v>
      </c>
      <c r="BW113" s="801"/>
      <c r="BX113" s="801"/>
      <c r="BY113" s="801"/>
      <c r="BZ113" s="801"/>
      <c r="CA113" s="801">
        <v>25003</v>
      </c>
      <c r="CB113" s="801"/>
      <c r="CC113" s="801"/>
      <c r="CD113" s="801"/>
      <c r="CE113" s="801"/>
      <c r="CF113" s="859">
        <v>0.4</v>
      </c>
      <c r="CG113" s="860"/>
      <c r="CH113" s="860"/>
      <c r="CI113" s="860"/>
      <c r="CJ113" s="860"/>
      <c r="CK113" s="911"/>
      <c r="CL113" s="805"/>
      <c r="CM113" s="799" t="s">
        <v>453</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63" t="s">
        <v>146</v>
      </c>
      <c r="DH113" s="764"/>
      <c r="DI113" s="764"/>
      <c r="DJ113" s="764"/>
      <c r="DK113" s="765"/>
      <c r="DL113" s="766" t="s">
        <v>146</v>
      </c>
      <c r="DM113" s="764"/>
      <c r="DN113" s="764"/>
      <c r="DO113" s="764"/>
      <c r="DP113" s="765"/>
      <c r="DQ113" s="766" t="s">
        <v>146</v>
      </c>
      <c r="DR113" s="764"/>
      <c r="DS113" s="764"/>
      <c r="DT113" s="764"/>
      <c r="DU113" s="765"/>
      <c r="DV113" s="808" t="s">
        <v>146</v>
      </c>
      <c r="DW113" s="809"/>
      <c r="DX113" s="809"/>
      <c r="DY113" s="809"/>
      <c r="DZ113" s="810"/>
    </row>
    <row r="114" spans="1:130" s="221" customFormat="1" ht="26.25" customHeight="1" x14ac:dyDescent="0.15">
      <c r="A114" s="898"/>
      <c r="B114" s="899"/>
      <c r="C114" s="736" t="s">
        <v>454</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3">
        <v>19981</v>
      </c>
      <c r="AB114" s="764"/>
      <c r="AC114" s="764"/>
      <c r="AD114" s="764"/>
      <c r="AE114" s="765"/>
      <c r="AF114" s="766">
        <v>19978</v>
      </c>
      <c r="AG114" s="764"/>
      <c r="AH114" s="764"/>
      <c r="AI114" s="764"/>
      <c r="AJ114" s="765"/>
      <c r="AK114" s="766">
        <v>18143</v>
      </c>
      <c r="AL114" s="764"/>
      <c r="AM114" s="764"/>
      <c r="AN114" s="764"/>
      <c r="AO114" s="765"/>
      <c r="AP114" s="808">
        <v>0.3</v>
      </c>
      <c r="AQ114" s="809"/>
      <c r="AR114" s="809"/>
      <c r="AS114" s="809"/>
      <c r="AT114" s="810"/>
      <c r="AU114" s="916"/>
      <c r="AV114" s="917"/>
      <c r="AW114" s="917"/>
      <c r="AX114" s="917"/>
      <c r="AY114" s="917"/>
      <c r="AZ114" s="799" t="s">
        <v>455</v>
      </c>
      <c r="BA114" s="736"/>
      <c r="BB114" s="736"/>
      <c r="BC114" s="736"/>
      <c r="BD114" s="736"/>
      <c r="BE114" s="736"/>
      <c r="BF114" s="736"/>
      <c r="BG114" s="736"/>
      <c r="BH114" s="736"/>
      <c r="BI114" s="736"/>
      <c r="BJ114" s="736"/>
      <c r="BK114" s="736"/>
      <c r="BL114" s="736"/>
      <c r="BM114" s="736"/>
      <c r="BN114" s="736"/>
      <c r="BO114" s="736"/>
      <c r="BP114" s="737"/>
      <c r="BQ114" s="800">
        <v>2186671</v>
      </c>
      <c r="BR114" s="801"/>
      <c r="BS114" s="801"/>
      <c r="BT114" s="801"/>
      <c r="BU114" s="801"/>
      <c r="BV114" s="801">
        <v>2217242</v>
      </c>
      <c r="BW114" s="801"/>
      <c r="BX114" s="801"/>
      <c r="BY114" s="801"/>
      <c r="BZ114" s="801"/>
      <c r="CA114" s="801">
        <v>2149101</v>
      </c>
      <c r="CB114" s="801"/>
      <c r="CC114" s="801"/>
      <c r="CD114" s="801"/>
      <c r="CE114" s="801"/>
      <c r="CF114" s="859">
        <v>34.5</v>
      </c>
      <c r="CG114" s="860"/>
      <c r="CH114" s="860"/>
      <c r="CI114" s="860"/>
      <c r="CJ114" s="860"/>
      <c r="CK114" s="911"/>
      <c r="CL114" s="805"/>
      <c r="CM114" s="799" t="s">
        <v>456</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63" t="s">
        <v>146</v>
      </c>
      <c r="DH114" s="764"/>
      <c r="DI114" s="764"/>
      <c r="DJ114" s="764"/>
      <c r="DK114" s="765"/>
      <c r="DL114" s="766" t="s">
        <v>146</v>
      </c>
      <c r="DM114" s="764"/>
      <c r="DN114" s="764"/>
      <c r="DO114" s="764"/>
      <c r="DP114" s="765"/>
      <c r="DQ114" s="766" t="s">
        <v>146</v>
      </c>
      <c r="DR114" s="764"/>
      <c r="DS114" s="764"/>
      <c r="DT114" s="764"/>
      <c r="DU114" s="765"/>
      <c r="DV114" s="808" t="s">
        <v>146</v>
      </c>
      <c r="DW114" s="809"/>
      <c r="DX114" s="809"/>
      <c r="DY114" s="809"/>
      <c r="DZ114" s="810"/>
    </row>
    <row r="115" spans="1:130" s="221" customFormat="1" ht="26.25" customHeight="1" x14ac:dyDescent="0.15">
      <c r="A115" s="898"/>
      <c r="B115" s="899"/>
      <c r="C115" s="736" t="s">
        <v>457</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2">
        <v>224</v>
      </c>
      <c r="AB115" s="903"/>
      <c r="AC115" s="903"/>
      <c r="AD115" s="903"/>
      <c r="AE115" s="904"/>
      <c r="AF115" s="905">
        <v>164</v>
      </c>
      <c r="AG115" s="903"/>
      <c r="AH115" s="903"/>
      <c r="AI115" s="903"/>
      <c r="AJ115" s="904"/>
      <c r="AK115" s="905">
        <v>307</v>
      </c>
      <c r="AL115" s="903"/>
      <c r="AM115" s="903"/>
      <c r="AN115" s="903"/>
      <c r="AO115" s="904"/>
      <c r="AP115" s="906">
        <v>0</v>
      </c>
      <c r="AQ115" s="907"/>
      <c r="AR115" s="907"/>
      <c r="AS115" s="907"/>
      <c r="AT115" s="908"/>
      <c r="AU115" s="916"/>
      <c r="AV115" s="917"/>
      <c r="AW115" s="917"/>
      <c r="AX115" s="917"/>
      <c r="AY115" s="917"/>
      <c r="AZ115" s="799" t="s">
        <v>458</v>
      </c>
      <c r="BA115" s="736"/>
      <c r="BB115" s="736"/>
      <c r="BC115" s="736"/>
      <c r="BD115" s="736"/>
      <c r="BE115" s="736"/>
      <c r="BF115" s="736"/>
      <c r="BG115" s="736"/>
      <c r="BH115" s="736"/>
      <c r="BI115" s="736"/>
      <c r="BJ115" s="736"/>
      <c r="BK115" s="736"/>
      <c r="BL115" s="736"/>
      <c r="BM115" s="736"/>
      <c r="BN115" s="736"/>
      <c r="BO115" s="736"/>
      <c r="BP115" s="737"/>
      <c r="BQ115" s="800" t="s">
        <v>459</v>
      </c>
      <c r="BR115" s="801"/>
      <c r="BS115" s="801"/>
      <c r="BT115" s="801"/>
      <c r="BU115" s="801"/>
      <c r="BV115" s="801" t="s">
        <v>146</v>
      </c>
      <c r="BW115" s="801"/>
      <c r="BX115" s="801"/>
      <c r="BY115" s="801"/>
      <c r="BZ115" s="801"/>
      <c r="CA115" s="801" t="s">
        <v>146</v>
      </c>
      <c r="CB115" s="801"/>
      <c r="CC115" s="801"/>
      <c r="CD115" s="801"/>
      <c r="CE115" s="801"/>
      <c r="CF115" s="859" t="s">
        <v>444</v>
      </c>
      <c r="CG115" s="860"/>
      <c r="CH115" s="860"/>
      <c r="CI115" s="860"/>
      <c r="CJ115" s="860"/>
      <c r="CK115" s="911"/>
      <c r="CL115" s="805"/>
      <c r="CM115" s="799" t="s">
        <v>460</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63" t="s">
        <v>146</v>
      </c>
      <c r="DH115" s="764"/>
      <c r="DI115" s="764"/>
      <c r="DJ115" s="764"/>
      <c r="DK115" s="765"/>
      <c r="DL115" s="766" t="s">
        <v>461</v>
      </c>
      <c r="DM115" s="764"/>
      <c r="DN115" s="764"/>
      <c r="DO115" s="764"/>
      <c r="DP115" s="765"/>
      <c r="DQ115" s="766" t="s">
        <v>146</v>
      </c>
      <c r="DR115" s="764"/>
      <c r="DS115" s="764"/>
      <c r="DT115" s="764"/>
      <c r="DU115" s="765"/>
      <c r="DV115" s="808" t="s">
        <v>461</v>
      </c>
      <c r="DW115" s="809"/>
      <c r="DX115" s="809"/>
      <c r="DY115" s="809"/>
      <c r="DZ115" s="810"/>
    </row>
    <row r="116" spans="1:130" s="221" customFormat="1" ht="26.25" customHeight="1" x14ac:dyDescent="0.15">
      <c r="A116" s="900"/>
      <c r="B116" s="901"/>
      <c r="C116" s="823" t="s">
        <v>462</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t="s">
        <v>443</v>
      </c>
      <c r="AB116" s="764"/>
      <c r="AC116" s="764"/>
      <c r="AD116" s="764"/>
      <c r="AE116" s="765"/>
      <c r="AF116" s="766" t="s">
        <v>146</v>
      </c>
      <c r="AG116" s="764"/>
      <c r="AH116" s="764"/>
      <c r="AI116" s="764"/>
      <c r="AJ116" s="765"/>
      <c r="AK116" s="766" t="s">
        <v>461</v>
      </c>
      <c r="AL116" s="764"/>
      <c r="AM116" s="764"/>
      <c r="AN116" s="764"/>
      <c r="AO116" s="765"/>
      <c r="AP116" s="808" t="s">
        <v>146</v>
      </c>
      <c r="AQ116" s="809"/>
      <c r="AR116" s="809"/>
      <c r="AS116" s="809"/>
      <c r="AT116" s="810"/>
      <c r="AU116" s="916"/>
      <c r="AV116" s="917"/>
      <c r="AW116" s="917"/>
      <c r="AX116" s="917"/>
      <c r="AY116" s="917"/>
      <c r="AZ116" s="893" t="s">
        <v>463</v>
      </c>
      <c r="BA116" s="894"/>
      <c r="BB116" s="894"/>
      <c r="BC116" s="894"/>
      <c r="BD116" s="894"/>
      <c r="BE116" s="894"/>
      <c r="BF116" s="894"/>
      <c r="BG116" s="894"/>
      <c r="BH116" s="894"/>
      <c r="BI116" s="894"/>
      <c r="BJ116" s="894"/>
      <c r="BK116" s="894"/>
      <c r="BL116" s="894"/>
      <c r="BM116" s="894"/>
      <c r="BN116" s="894"/>
      <c r="BO116" s="894"/>
      <c r="BP116" s="895"/>
      <c r="BQ116" s="800" t="s">
        <v>146</v>
      </c>
      <c r="BR116" s="801"/>
      <c r="BS116" s="801"/>
      <c r="BT116" s="801"/>
      <c r="BU116" s="801"/>
      <c r="BV116" s="801" t="s">
        <v>443</v>
      </c>
      <c r="BW116" s="801"/>
      <c r="BX116" s="801"/>
      <c r="BY116" s="801"/>
      <c r="BZ116" s="801"/>
      <c r="CA116" s="801" t="s">
        <v>146</v>
      </c>
      <c r="CB116" s="801"/>
      <c r="CC116" s="801"/>
      <c r="CD116" s="801"/>
      <c r="CE116" s="801"/>
      <c r="CF116" s="859" t="s">
        <v>464</v>
      </c>
      <c r="CG116" s="860"/>
      <c r="CH116" s="860"/>
      <c r="CI116" s="860"/>
      <c r="CJ116" s="860"/>
      <c r="CK116" s="911"/>
      <c r="CL116" s="805"/>
      <c r="CM116" s="799" t="s">
        <v>465</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63" t="s">
        <v>146</v>
      </c>
      <c r="DH116" s="764"/>
      <c r="DI116" s="764"/>
      <c r="DJ116" s="764"/>
      <c r="DK116" s="765"/>
      <c r="DL116" s="766" t="s">
        <v>146</v>
      </c>
      <c r="DM116" s="764"/>
      <c r="DN116" s="764"/>
      <c r="DO116" s="764"/>
      <c r="DP116" s="765"/>
      <c r="DQ116" s="766" t="s">
        <v>444</v>
      </c>
      <c r="DR116" s="764"/>
      <c r="DS116" s="764"/>
      <c r="DT116" s="764"/>
      <c r="DU116" s="765"/>
      <c r="DV116" s="808" t="s">
        <v>146</v>
      </c>
      <c r="DW116" s="809"/>
      <c r="DX116" s="809"/>
      <c r="DY116" s="809"/>
      <c r="DZ116" s="810"/>
    </row>
    <row r="117" spans="1:130" s="221" customFormat="1" ht="26.25" customHeight="1" x14ac:dyDescent="0.15">
      <c r="A117" s="87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61" t="s">
        <v>466</v>
      </c>
      <c r="Z117" s="881"/>
      <c r="AA117" s="886">
        <v>740332</v>
      </c>
      <c r="AB117" s="887"/>
      <c r="AC117" s="887"/>
      <c r="AD117" s="887"/>
      <c r="AE117" s="888"/>
      <c r="AF117" s="889">
        <v>825152</v>
      </c>
      <c r="AG117" s="887"/>
      <c r="AH117" s="887"/>
      <c r="AI117" s="887"/>
      <c r="AJ117" s="888"/>
      <c r="AK117" s="889">
        <v>884696</v>
      </c>
      <c r="AL117" s="887"/>
      <c r="AM117" s="887"/>
      <c r="AN117" s="887"/>
      <c r="AO117" s="888"/>
      <c r="AP117" s="890"/>
      <c r="AQ117" s="891"/>
      <c r="AR117" s="891"/>
      <c r="AS117" s="891"/>
      <c r="AT117" s="892"/>
      <c r="AU117" s="916"/>
      <c r="AV117" s="917"/>
      <c r="AW117" s="917"/>
      <c r="AX117" s="917"/>
      <c r="AY117" s="917"/>
      <c r="AZ117" s="847" t="s">
        <v>467</v>
      </c>
      <c r="BA117" s="848"/>
      <c r="BB117" s="848"/>
      <c r="BC117" s="848"/>
      <c r="BD117" s="848"/>
      <c r="BE117" s="848"/>
      <c r="BF117" s="848"/>
      <c r="BG117" s="848"/>
      <c r="BH117" s="848"/>
      <c r="BI117" s="848"/>
      <c r="BJ117" s="848"/>
      <c r="BK117" s="848"/>
      <c r="BL117" s="848"/>
      <c r="BM117" s="848"/>
      <c r="BN117" s="848"/>
      <c r="BO117" s="848"/>
      <c r="BP117" s="849"/>
      <c r="BQ117" s="800" t="s">
        <v>443</v>
      </c>
      <c r="BR117" s="801"/>
      <c r="BS117" s="801"/>
      <c r="BT117" s="801"/>
      <c r="BU117" s="801"/>
      <c r="BV117" s="801" t="s">
        <v>444</v>
      </c>
      <c r="BW117" s="801"/>
      <c r="BX117" s="801"/>
      <c r="BY117" s="801"/>
      <c r="BZ117" s="801"/>
      <c r="CA117" s="801" t="s">
        <v>443</v>
      </c>
      <c r="CB117" s="801"/>
      <c r="CC117" s="801"/>
      <c r="CD117" s="801"/>
      <c r="CE117" s="801"/>
      <c r="CF117" s="859" t="s">
        <v>461</v>
      </c>
      <c r="CG117" s="860"/>
      <c r="CH117" s="860"/>
      <c r="CI117" s="860"/>
      <c r="CJ117" s="860"/>
      <c r="CK117" s="911"/>
      <c r="CL117" s="805"/>
      <c r="CM117" s="799" t="s">
        <v>468</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63" t="s">
        <v>146</v>
      </c>
      <c r="DH117" s="764"/>
      <c r="DI117" s="764"/>
      <c r="DJ117" s="764"/>
      <c r="DK117" s="765"/>
      <c r="DL117" s="766" t="s">
        <v>443</v>
      </c>
      <c r="DM117" s="764"/>
      <c r="DN117" s="764"/>
      <c r="DO117" s="764"/>
      <c r="DP117" s="765"/>
      <c r="DQ117" s="766" t="s">
        <v>146</v>
      </c>
      <c r="DR117" s="764"/>
      <c r="DS117" s="764"/>
      <c r="DT117" s="764"/>
      <c r="DU117" s="765"/>
      <c r="DV117" s="808" t="s">
        <v>450</v>
      </c>
      <c r="DW117" s="809"/>
      <c r="DX117" s="809"/>
      <c r="DY117" s="809"/>
      <c r="DZ117" s="810"/>
    </row>
    <row r="118" spans="1:130" s="221" customFormat="1" ht="26.25" customHeight="1" x14ac:dyDescent="0.15">
      <c r="A118" s="87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82" t="s">
        <v>433</v>
      </c>
      <c r="AB118" s="880"/>
      <c r="AC118" s="880"/>
      <c r="AD118" s="880"/>
      <c r="AE118" s="881"/>
      <c r="AF118" s="882" t="s">
        <v>434</v>
      </c>
      <c r="AG118" s="880"/>
      <c r="AH118" s="880"/>
      <c r="AI118" s="880"/>
      <c r="AJ118" s="881"/>
      <c r="AK118" s="882" t="s">
        <v>310</v>
      </c>
      <c r="AL118" s="880"/>
      <c r="AM118" s="880"/>
      <c r="AN118" s="880"/>
      <c r="AO118" s="881"/>
      <c r="AP118" s="883" t="s">
        <v>435</v>
      </c>
      <c r="AQ118" s="884"/>
      <c r="AR118" s="884"/>
      <c r="AS118" s="884"/>
      <c r="AT118" s="885"/>
      <c r="AU118" s="916"/>
      <c r="AV118" s="917"/>
      <c r="AW118" s="917"/>
      <c r="AX118" s="917"/>
      <c r="AY118" s="917"/>
      <c r="AZ118" s="822" t="s">
        <v>469</v>
      </c>
      <c r="BA118" s="823"/>
      <c r="BB118" s="823"/>
      <c r="BC118" s="823"/>
      <c r="BD118" s="823"/>
      <c r="BE118" s="823"/>
      <c r="BF118" s="823"/>
      <c r="BG118" s="823"/>
      <c r="BH118" s="823"/>
      <c r="BI118" s="823"/>
      <c r="BJ118" s="823"/>
      <c r="BK118" s="823"/>
      <c r="BL118" s="823"/>
      <c r="BM118" s="823"/>
      <c r="BN118" s="823"/>
      <c r="BO118" s="823"/>
      <c r="BP118" s="824"/>
      <c r="BQ118" s="863" t="s">
        <v>459</v>
      </c>
      <c r="BR118" s="829"/>
      <c r="BS118" s="829"/>
      <c r="BT118" s="829"/>
      <c r="BU118" s="829"/>
      <c r="BV118" s="829" t="s">
        <v>146</v>
      </c>
      <c r="BW118" s="829"/>
      <c r="BX118" s="829"/>
      <c r="BY118" s="829"/>
      <c r="BZ118" s="829"/>
      <c r="CA118" s="829" t="s">
        <v>146</v>
      </c>
      <c r="CB118" s="829"/>
      <c r="CC118" s="829"/>
      <c r="CD118" s="829"/>
      <c r="CE118" s="829"/>
      <c r="CF118" s="859" t="s">
        <v>146</v>
      </c>
      <c r="CG118" s="860"/>
      <c r="CH118" s="860"/>
      <c r="CI118" s="860"/>
      <c r="CJ118" s="860"/>
      <c r="CK118" s="911"/>
      <c r="CL118" s="805"/>
      <c r="CM118" s="799" t="s">
        <v>470</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63" t="s">
        <v>450</v>
      </c>
      <c r="DH118" s="764"/>
      <c r="DI118" s="764"/>
      <c r="DJ118" s="764"/>
      <c r="DK118" s="765"/>
      <c r="DL118" s="766" t="s">
        <v>146</v>
      </c>
      <c r="DM118" s="764"/>
      <c r="DN118" s="764"/>
      <c r="DO118" s="764"/>
      <c r="DP118" s="765"/>
      <c r="DQ118" s="766" t="s">
        <v>459</v>
      </c>
      <c r="DR118" s="764"/>
      <c r="DS118" s="764"/>
      <c r="DT118" s="764"/>
      <c r="DU118" s="765"/>
      <c r="DV118" s="808" t="s">
        <v>146</v>
      </c>
      <c r="DW118" s="809"/>
      <c r="DX118" s="809"/>
      <c r="DY118" s="809"/>
      <c r="DZ118" s="810"/>
    </row>
    <row r="119" spans="1:130" s="221" customFormat="1" ht="26.25" customHeight="1" x14ac:dyDescent="0.15">
      <c r="A119" s="802" t="s">
        <v>439</v>
      </c>
      <c r="B119" s="803"/>
      <c r="C119" s="844" t="s">
        <v>440</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2" t="s">
        <v>450</v>
      </c>
      <c r="AB119" s="873"/>
      <c r="AC119" s="873"/>
      <c r="AD119" s="873"/>
      <c r="AE119" s="874"/>
      <c r="AF119" s="875" t="s">
        <v>450</v>
      </c>
      <c r="AG119" s="873"/>
      <c r="AH119" s="873"/>
      <c r="AI119" s="873"/>
      <c r="AJ119" s="874"/>
      <c r="AK119" s="875" t="s">
        <v>146</v>
      </c>
      <c r="AL119" s="873"/>
      <c r="AM119" s="873"/>
      <c r="AN119" s="873"/>
      <c r="AO119" s="874"/>
      <c r="AP119" s="876" t="s">
        <v>146</v>
      </c>
      <c r="AQ119" s="877"/>
      <c r="AR119" s="877"/>
      <c r="AS119" s="877"/>
      <c r="AT119" s="878"/>
      <c r="AU119" s="918"/>
      <c r="AV119" s="919"/>
      <c r="AW119" s="919"/>
      <c r="AX119" s="919"/>
      <c r="AY119" s="919"/>
      <c r="AZ119" s="242" t="s">
        <v>191</v>
      </c>
      <c r="BA119" s="242"/>
      <c r="BB119" s="242"/>
      <c r="BC119" s="242"/>
      <c r="BD119" s="242"/>
      <c r="BE119" s="242"/>
      <c r="BF119" s="242"/>
      <c r="BG119" s="242"/>
      <c r="BH119" s="242"/>
      <c r="BI119" s="242"/>
      <c r="BJ119" s="242"/>
      <c r="BK119" s="242"/>
      <c r="BL119" s="242"/>
      <c r="BM119" s="242"/>
      <c r="BN119" s="242"/>
      <c r="BO119" s="861" t="s">
        <v>471</v>
      </c>
      <c r="BP119" s="862"/>
      <c r="BQ119" s="863">
        <v>12420722</v>
      </c>
      <c r="BR119" s="829"/>
      <c r="BS119" s="829"/>
      <c r="BT119" s="829"/>
      <c r="BU119" s="829"/>
      <c r="BV119" s="829">
        <v>13019588</v>
      </c>
      <c r="BW119" s="829"/>
      <c r="BX119" s="829"/>
      <c r="BY119" s="829"/>
      <c r="BZ119" s="829"/>
      <c r="CA119" s="829">
        <v>12938393</v>
      </c>
      <c r="CB119" s="829"/>
      <c r="CC119" s="829"/>
      <c r="CD119" s="829"/>
      <c r="CE119" s="829"/>
      <c r="CF119" s="732"/>
      <c r="CG119" s="733"/>
      <c r="CH119" s="733"/>
      <c r="CI119" s="733"/>
      <c r="CJ119" s="818"/>
      <c r="CK119" s="912"/>
      <c r="CL119" s="807"/>
      <c r="CM119" s="822" t="s">
        <v>472</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47" t="s">
        <v>146</v>
      </c>
      <c r="DH119" s="748"/>
      <c r="DI119" s="748"/>
      <c r="DJ119" s="748"/>
      <c r="DK119" s="749"/>
      <c r="DL119" s="750" t="s">
        <v>461</v>
      </c>
      <c r="DM119" s="748"/>
      <c r="DN119" s="748"/>
      <c r="DO119" s="748"/>
      <c r="DP119" s="749"/>
      <c r="DQ119" s="750" t="s">
        <v>146</v>
      </c>
      <c r="DR119" s="748"/>
      <c r="DS119" s="748"/>
      <c r="DT119" s="748"/>
      <c r="DU119" s="749"/>
      <c r="DV119" s="832" t="s">
        <v>444</v>
      </c>
      <c r="DW119" s="833"/>
      <c r="DX119" s="833"/>
      <c r="DY119" s="833"/>
      <c r="DZ119" s="834"/>
    </row>
    <row r="120" spans="1:130" s="221" customFormat="1" ht="26.25" customHeight="1" x14ac:dyDescent="0.15">
      <c r="A120" s="804"/>
      <c r="B120" s="805"/>
      <c r="C120" s="799" t="s">
        <v>445</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63" t="s">
        <v>146</v>
      </c>
      <c r="AB120" s="764"/>
      <c r="AC120" s="764"/>
      <c r="AD120" s="764"/>
      <c r="AE120" s="765"/>
      <c r="AF120" s="766" t="s">
        <v>146</v>
      </c>
      <c r="AG120" s="764"/>
      <c r="AH120" s="764"/>
      <c r="AI120" s="764"/>
      <c r="AJ120" s="765"/>
      <c r="AK120" s="766" t="s">
        <v>146</v>
      </c>
      <c r="AL120" s="764"/>
      <c r="AM120" s="764"/>
      <c r="AN120" s="764"/>
      <c r="AO120" s="765"/>
      <c r="AP120" s="808" t="s">
        <v>444</v>
      </c>
      <c r="AQ120" s="809"/>
      <c r="AR120" s="809"/>
      <c r="AS120" s="809"/>
      <c r="AT120" s="810"/>
      <c r="AU120" s="864" t="s">
        <v>473</v>
      </c>
      <c r="AV120" s="865"/>
      <c r="AW120" s="865"/>
      <c r="AX120" s="865"/>
      <c r="AY120" s="866"/>
      <c r="AZ120" s="844" t="s">
        <v>474</v>
      </c>
      <c r="BA120" s="792"/>
      <c r="BB120" s="792"/>
      <c r="BC120" s="792"/>
      <c r="BD120" s="792"/>
      <c r="BE120" s="792"/>
      <c r="BF120" s="792"/>
      <c r="BG120" s="792"/>
      <c r="BH120" s="792"/>
      <c r="BI120" s="792"/>
      <c r="BJ120" s="792"/>
      <c r="BK120" s="792"/>
      <c r="BL120" s="792"/>
      <c r="BM120" s="792"/>
      <c r="BN120" s="792"/>
      <c r="BO120" s="792"/>
      <c r="BP120" s="793"/>
      <c r="BQ120" s="845">
        <v>7800793</v>
      </c>
      <c r="BR120" s="826"/>
      <c r="BS120" s="826"/>
      <c r="BT120" s="826"/>
      <c r="BU120" s="826"/>
      <c r="BV120" s="826">
        <v>6808343</v>
      </c>
      <c r="BW120" s="826"/>
      <c r="BX120" s="826"/>
      <c r="BY120" s="826"/>
      <c r="BZ120" s="826"/>
      <c r="CA120" s="826">
        <v>7283714</v>
      </c>
      <c r="CB120" s="826"/>
      <c r="CC120" s="826"/>
      <c r="CD120" s="826"/>
      <c r="CE120" s="826"/>
      <c r="CF120" s="850">
        <v>117.1</v>
      </c>
      <c r="CG120" s="851"/>
      <c r="CH120" s="851"/>
      <c r="CI120" s="851"/>
      <c r="CJ120" s="851"/>
      <c r="CK120" s="852" t="s">
        <v>475</v>
      </c>
      <c r="CL120" s="836"/>
      <c r="CM120" s="836"/>
      <c r="CN120" s="836"/>
      <c r="CO120" s="837"/>
      <c r="CP120" s="856" t="s">
        <v>476</v>
      </c>
      <c r="CQ120" s="857"/>
      <c r="CR120" s="857"/>
      <c r="CS120" s="857"/>
      <c r="CT120" s="857"/>
      <c r="CU120" s="857"/>
      <c r="CV120" s="857"/>
      <c r="CW120" s="857"/>
      <c r="CX120" s="857"/>
      <c r="CY120" s="857"/>
      <c r="CZ120" s="857"/>
      <c r="DA120" s="857"/>
      <c r="DB120" s="857"/>
      <c r="DC120" s="857"/>
      <c r="DD120" s="857"/>
      <c r="DE120" s="857"/>
      <c r="DF120" s="858"/>
      <c r="DG120" s="845">
        <v>971005</v>
      </c>
      <c r="DH120" s="826"/>
      <c r="DI120" s="826"/>
      <c r="DJ120" s="826"/>
      <c r="DK120" s="826"/>
      <c r="DL120" s="826">
        <v>1471765</v>
      </c>
      <c r="DM120" s="826"/>
      <c r="DN120" s="826"/>
      <c r="DO120" s="826"/>
      <c r="DP120" s="826"/>
      <c r="DQ120" s="826">
        <v>1445470</v>
      </c>
      <c r="DR120" s="826"/>
      <c r="DS120" s="826"/>
      <c r="DT120" s="826"/>
      <c r="DU120" s="826"/>
      <c r="DV120" s="827">
        <v>23.2</v>
      </c>
      <c r="DW120" s="827"/>
      <c r="DX120" s="827"/>
      <c r="DY120" s="827"/>
      <c r="DZ120" s="828"/>
    </row>
    <row r="121" spans="1:130" s="221" customFormat="1" ht="26.25" customHeight="1" x14ac:dyDescent="0.15">
      <c r="A121" s="804"/>
      <c r="B121" s="805"/>
      <c r="C121" s="847" t="s">
        <v>477</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3" t="s">
        <v>146</v>
      </c>
      <c r="AB121" s="764"/>
      <c r="AC121" s="764"/>
      <c r="AD121" s="764"/>
      <c r="AE121" s="765"/>
      <c r="AF121" s="766" t="s">
        <v>146</v>
      </c>
      <c r="AG121" s="764"/>
      <c r="AH121" s="764"/>
      <c r="AI121" s="764"/>
      <c r="AJ121" s="765"/>
      <c r="AK121" s="766" t="s">
        <v>146</v>
      </c>
      <c r="AL121" s="764"/>
      <c r="AM121" s="764"/>
      <c r="AN121" s="764"/>
      <c r="AO121" s="765"/>
      <c r="AP121" s="808" t="s">
        <v>146</v>
      </c>
      <c r="AQ121" s="809"/>
      <c r="AR121" s="809"/>
      <c r="AS121" s="809"/>
      <c r="AT121" s="810"/>
      <c r="AU121" s="867"/>
      <c r="AV121" s="868"/>
      <c r="AW121" s="868"/>
      <c r="AX121" s="868"/>
      <c r="AY121" s="869"/>
      <c r="AZ121" s="799" t="s">
        <v>478</v>
      </c>
      <c r="BA121" s="736"/>
      <c r="BB121" s="736"/>
      <c r="BC121" s="736"/>
      <c r="BD121" s="736"/>
      <c r="BE121" s="736"/>
      <c r="BF121" s="736"/>
      <c r="BG121" s="736"/>
      <c r="BH121" s="736"/>
      <c r="BI121" s="736"/>
      <c r="BJ121" s="736"/>
      <c r="BK121" s="736"/>
      <c r="BL121" s="736"/>
      <c r="BM121" s="736"/>
      <c r="BN121" s="736"/>
      <c r="BO121" s="736"/>
      <c r="BP121" s="737"/>
      <c r="BQ121" s="800">
        <v>385</v>
      </c>
      <c r="BR121" s="801"/>
      <c r="BS121" s="801"/>
      <c r="BT121" s="801"/>
      <c r="BU121" s="801"/>
      <c r="BV121" s="801" t="s">
        <v>444</v>
      </c>
      <c r="BW121" s="801"/>
      <c r="BX121" s="801"/>
      <c r="BY121" s="801"/>
      <c r="BZ121" s="801"/>
      <c r="CA121" s="801" t="s">
        <v>146</v>
      </c>
      <c r="CB121" s="801"/>
      <c r="CC121" s="801"/>
      <c r="CD121" s="801"/>
      <c r="CE121" s="801"/>
      <c r="CF121" s="859" t="s">
        <v>146</v>
      </c>
      <c r="CG121" s="860"/>
      <c r="CH121" s="860"/>
      <c r="CI121" s="860"/>
      <c r="CJ121" s="860"/>
      <c r="CK121" s="853"/>
      <c r="CL121" s="839"/>
      <c r="CM121" s="839"/>
      <c r="CN121" s="839"/>
      <c r="CO121" s="840"/>
      <c r="CP121" s="819" t="s">
        <v>479</v>
      </c>
      <c r="CQ121" s="820"/>
      <c r="CR121" s="820"/>
      <c r="CS121" s="820"/>
      <c r="CT121" s="820"/>
      <c r="CU121" s="820"/>
      <c r="CV121" s="820"/>
      <c r="CW121" s="820"/>
      <c r="CX121" s="820"/>
      <c r="CY121" s="820"/>
      <c r="CZ121" s="820"/>
      <c r="DA121" s="820"/>
      <c r="DB121" s="820"/>
      <c r="DC121" s="820"/>
      <c r="DD121" s="820"/>
      <c r="DE121" s="820"/>
      <c r="DF121" s="821"/>
      <c r="DG121" s="800">
        <v>192825</v>
      </c>
      <c r="DH121" s="801"/>
      <c r="DI121" s="801"/>
      <c r="DJ121" s="801"/>
      <c r="DK121" s="801"/>
      <c r="DL121" s="801">
        <v>205487</v>
      </c>
      <c r="DM121" s="801"/>
      <c r="DN121" s="801"/>
      <c r="DO121" s="801"/>
      <c r="DP121" s="801"/>
      <c r="DQ121" s="801">
        <v>235789</v>
      </c>
      <c r="DR121" s="801"/>
      <c r="DS121" s="801"/>
      <c r="DT121" s="801"/>
      <c r="DU121" s="801"/>
      <c r="DV121" s="778">
        <v>3.8</v>
      </c>
      <c r="DW121" s="778"/>
      <c r="DX121" s="778"/>
      <c r="DY121" s="778"/>
      <c r="DZ121" s="779"/>
    </row>
    <row r="122" spans="1:130" s="221" customFormat="1" ht="26.25" customHeight="1" x14ac:dyDescent="0.15">
      <c r="A122" s="804"/>
      <c r="B122" s="805"/>
      <c r="C122" s="799" t="s">
        <v>456</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63" t="s">
        <v>146</v>
      </c>
      <c r="AB122" s="764"/>
      <c r="AC122" s="764"/>
      <c r="AD122" s="764"/>
      <c r="AE122" s="765"/>
      <c r="AF122" s="766" t="s">
        <v>146</v>
      </c>
      <c r="AG122" s="764"/>
      <c r="AH122" s="764"/>
      <c r="AI122" s="764"/>
      <c r="AJ122" s="765"/>
      <c r="AK122" s="766" t="s">
        <v>461</v>
      </c>
      <c r="AL122" s="764"/>
      <c r="AM122" s="764"/>
      <c r="AN122" s="764"/>
      <c r="AO122" s="765"/>
      <c r="AP122" s="808" t="s">
        <v>146</v>
      </c>
      <c r="AQ122" s="809"/>
      <c r="AR122" s="809"/>
      <c r="AS122" s="809"/>
      <c r="AT122" s="810"/>
      <c r="AU122" s="867"/>
      <c r="AV122" s="868"/>
      <c r="AW122" s="868"/>
      <c r="AX122" s="868"/>
      <c r="AY122" s="869"/>
      <c r="AZ122" s="822" t="s">
        <v>480</v>
      </c>
      <c r="BA122" s="823"/>
      <c r="BB122" s="823"/>
      <c r="BC122" s="823"/>
      <c r="BD122" s="823"/>
      <c r="BE122" s="823"/>
      <c r="BF122" s="823"/>
      <c r="BG122" s="823"/>
      <c r="BH122" s="823"/>
      <c r="BI122" s="823"/>
      <c r="BJ122" s="823"/>
      <c r="BK122" s="823"/>
      <c r="BL122" s="823"/>
      <c r="BM122" s="823"/>
      <c r="BN122" s="823"/>
      <c r="BO122" s="823"/>
      <c r="BP122" s="824"/>
      <c r="BQ122" s="863">
        <v>7340436</v>
      </c>
      <c r="BR122" s="829"/>
      <c r="BS122" s="829"/>
      <c r="BT122" s="829"/>
      <c r="BU122" s="829"/>
      <c r="BV122" s="829">
        <v>7323186</v>
      </c>
      <c r="BW122" s="829"/>
      <c r="BX122" s="829"/>
      <c r="BY122" s="829"/>
      <c r="BZ122" s="829"/>
      <c r="CA122" s="829">
        <v>7272226</v>
      </c>
      <c r="CB122" s="829"/>
      <c r="CC122" s="829"/>
      <c r="CD122" s="829"/>
      <c r="CE122" s="829"/>
      <c r="CF122" s="830">
        <v>116.9</v>
      </c>
      <c r="CG122" s="831"/>
      <c r="CH122" s="831"/>
      <c r="CI122" s="831"/>
      <c r="CJ122" s="831"/>
      <c r="CK122" s="853"/>
      <c r="CL122" s="839"/>
      <c r="CM122" s="839"/>
      <c r="CN122" s="839"/>
      <c r="CO122" s="840"/>
      <c r="CP122" s="819" t="s">
        <v>414</v>
      </c>
      <c r="CQ122" s="820"/>
      <c r="CR122" s="820"/>
      <c r="CS122" s="820"/>
      <c r="CT122" s="820"/>
      <c r="CU122" s="820"/>
      <c r="CV122" s="820"/>
      <c r="CW122" s="820"/>
      <c r="CX122" s="820"/>
      <c r="CY122" s="820"/>
      <c r="CZ122" s="820"/>
      <c r="DA122" s="820"/>
      <c r="DB122" s="820"/>
      <c r="DC122" s="820"/>
      <c r="DD122" s="820"/>
      <c r="DE122" s="820"/>
      <c r="DF122" s="821"/>
      <c r="DG122" s="800">
        <v>9336</v>
      </c>
      <c r="DH122" s="801"/>
      <c r="DI122" s="801"/>
      <c r="DJ122" s="801"/>
      <c r="DK122" s="801"/>
      <c r="DL122" s="801">
        <v>7136</v>
      </c>
      <c r="DM122" s="801"/>
      <c r="DN122" s="801"/>
      <c r="DO122" s="801"/>
      <c r="DP122" s="801"/>
      <c r="DQ122" s="801">
        <v>4849</v>
      </c>
      <c r="DR122" s="801"/>
      <c r="DS122" s="801"/>
      <c r="DT122" s="801"/>
      <c r="DU122" s="801"/>
      <c r="DV122" s="778">
        <v>0.1</v>
      </c>
      <c r="DW122" s="778"/>
      <c r="DX122" s="778"/>
      <c r="DY122" s="778"/>
      <c r="DZ122" s="779"/>
    </row>
    <row r="123" spans="1:130" s="221" customFormat="1" ht="26.25" customHeight="1" x14ac:dyDescent="0.15">
      <c r="A123" s="804"/>
      <c r="B123" s="805"/>
      <c r="C123" s="799" t="s">
        <v>465</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63" t="s">
        <v>444</v>
      </c>
      <c r="AB123" s="764"/>
      <c r="AC123" s="764"/>
      <c r="AD123" s="764"/>
      <c r="AE123" s="765"/>
      <c r="AF123" s="766" t="s">
        <v>459</v>
      </c>
      <c r="AG123" s="764"/>
      <c r="AH123" s="764"/>
      <c r="AI123" s="764"/>
      <c r="AJ123" s="765"/>
      <c r="AK123" s="766" t="s">
        <v>459</v>
      </c>
      <c r="AL123" s="764"/>
      <c r="AM123" s="764"/>
      <c r="AN123" s="764"/>
      <c r="AO123" s="765"/>
      <c r="AP123" s="808" t="s">
        <v>146</v>
      </c>
      <c r="AQ123" s="809"/>
      <c r="AR123" s="809"/>
      <c r="AS123" s="809"/>
      <c r="AT123" s="810"/>
      <c r="AU123" s="870"/>
      <c r="AV123" s="871"/>
      <c r="AW123" s="871"/>
      <c r="AX123" s="871"/>
      <c r="AY123" s="871"/>
      <c r="AZ123" s="242" t="s">
        <v>191</v>
      </c>
      <c r="BA123" s="242"/>
      <c r="BB123" s="242"/>
      <c r="BC123" s="242"/>
      <c r="BD123" s="242"/>
      <c r="BE123" s="242"/>
      <c r="BF123" s="242"/>
      <c r="BG123" s="242"/>
      <c r="BH123" s="242"/>
      <c r="BI123" s="242"/>
      <c r="BJ123" s="242"/>
      <c r="BK123" s="242"/>
      <c r="BL123" s="242"/>
      <c r="BM123" s="242"/>
      <c r="BN123" s="242"/>
      <c r="BO123" s="861" t="s">
        <v>481</v>
      </c>
      <c r="BP123" s="862"/>
      <c r="BQ123" s="816">
        <v>15141614</v>
      </c>
      <c r="BR123" s="817"/>
      <c r="BS123" s="817"/>
      <c r="BT123" s="817"/>
      <c r="BU123" s="817"/>
      <c r="BV123" s="817">
        <v>14131529</v>
      </c>
      <c r="BW123" s="817"/>
      <c r="BX123" s="817"/>
      <c r="BY123" s="817"/>
      <c r="BZ123" s="817"/>
      <c r="CA123" s="817">
        <v>14555940</v>
      </c>
      <c r="CB123" s="817"/>
      <c r="CC123" s="817"/>
      <c r="CD123" s="817"/>
      <c r="CE123" s="817"/>
      <c r="CF123" s="732"/>
      <c r="CG123" s="733"/>
      <c r="CH123" s="733"/>
      <c r="CI123" s="733"/>
      <c r="CJ123" s="818"/>
      <c r="CK123" s="853"/>
      <c r="CL123" s="839"/>
      <c r="CM123" s="839"/>
      <c r="CN123" s="839"/>
      <c r="CO123" s="840"/>
      <c r="CP123" s="819" t="s">
        <v>410</v>
      </c>
      <c r="CQ123" s="820"/>
      <c r="CR123" s="820"/>
      <c r="CS123" s="820"/>
      <c r="CT123" s="820"/>
      <c r="CU123" s="820"/>
      <c r="CV123" s="820"/>
      <c r="CW123" s="820"/>
      <c r="CX123" s="820"/>
      <c r="CY123" s="820"/>
      <c r="CZ123" s="820"/>
      <c r="DA123" s="820"/>
      <c r="DB123" s="820"/>
      <c r="DC123" s="820"/>
      <c r="DD123" s="820"/>
      <c r="DE123" s="820"/>
      <c r="DF123" s="821"/>
      <c r="DG123" s="763" t="s">
        <v>146</v>
      </c>
      <c r="DH123" s="764"/>
      <c r="DI123" s="764"/>
      <c r="DJ123" s="764"/>
      <c r="DK123" s="765"/>
      <c r="DL123" s="766" t="s">
        <v>443</v>
      </c>
      <c r="DM123" s="764"/>
      <c r="DN123" s="764"/>
      <c r="DO123" s="764"/>
      <c r="DP123" s="765"/>
      <c r="DQ123" s="766" t="s">
        <v>444</v>
      </c>
      <c r="DR123" s="764"/>
      <c r="DS123" s="764"/>
      <c r="DT123" s="764"/>
      <c r="DU123" s="765"/>
      <c r="DV123" s="808" t="s">
        <v>146</v>
      </c>
      <c r="DW123" s="809"/>
      <c r="DX123" s="809"/>
      <c r="DY123" s="809"/>
      <c r="DZ123" s="810"/>
    </row>
    <row r="124" spans="1:130" s="221" customFormat="1" ht="26.25" customHeight="1" thickBot="1" x14ac:dyDescent="0.2">
      <c r="A124" s="804"/>
      <c r="B124" s="805"/>
      <c r="C124" s="799" t="s">
        <v>468</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63" t="s">
        <v>146</v>
      </c>
      <c r="AB124" s="764"/>
      <c r="AC124" s="764"/>
      <c r="AD124" s="764"/>
      <c r="AE124" s="765"/>
      <c r="AF124" s="766" t="s">
        <v>146</v>
      </c>
      <c r="AG124" s="764"/>
      <c r="AH124" s="764"/>
      <c r="AI124" s="764"/>
      <c r="AJ124" s="765"/>
      <c r="AK124" s="766" t="s">
        <v>461</v>
      </c>
      <c r="AL124" s="764"/>
      <c r="AM124" s="764"/>
      <c r="AN124" s="764"/>
      <c r="AO124" s="765"/>
      <c r="AP124" s="808" t="s">
        <v>146</v>
      </c>
      <c r="AQ124" s="809"/>
      <c r="AR124" s="809"/>
      <c r="AS124" s="809"/>
      <c r="AT124" s="810"/>
      <c r="AU124" s="811" t="s">
        <v>482</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t="s">
        <v>443</v>
      </c>
      <c r="BR124" s="815"/>
      <c r="BS124" s="815"/>
      <c r="BT124" s="815"/>
      <c r="BU124" s="815"/>
      <c r="BV124" s="815" t="s">
        <v>146</v>
      </c>
      <c r="BW124" s="815"/>
      <c r="BX124" s="815"/>
      <c r="BY124" s="815"/>
      <c r="BZ124" s="815"/>
      <c r="CA124" s="815" t="s">
        <v>146</v>
      </c>
      <c r="CB124" s="815"/>
      <c r="CC124" s="815"/>
      <c r="CD124" s="815"/>
      <c r="CE124" s="815"/>
      <c r="CF124" s="710"/>
      <c r="CG124" s="711"/>
      <c r="CH124" s="711"/>
      <c r="CI124" s="711"/>
      <c r="CJ124" s="846"/>
      <c r="CK124" s="854"/>
      <c r="CL124" s="854"/>
      <c r="CM124" s="854"/>
      <c r="CN124" s="854"/>
      <c r="CO124" s="855"/>
      <c r="CP124" s="819" t="s">
        <v>483</v>
      </c>
      <c r="CQ124" s="820"/>
      <c r="CR124" s="820"/>
      <c r="CS124" s="820"/>
      <c r="CT124" s="820"/>
      <c r="CU124" s="820"/>
      <c r="CV124" s="820"/>
      <c r="CW124" s="820"/>
      <c r="CX124" s="820"/>
      <c r="CY124" s="820"/>
      <c r="CZ124" s="820"/>
      <c r="DA124" s="820"/>
      <c r="DB124" s="820"/>
      <c r="DC124" s="820"/>
      <c r="DD124" s="820"/>
      <c r="DE124" s="820"/>
      <c r="DF124" s="821"/>
      <c r="DG124" s="747" t="s">
        <v>146</v>
      </c>
      <c r="DH124" s="748"/>
      <c r="DI124" s="748"/>
      <c r="DJ124" s="748"/>
      <c r="DK124" s="749"/>
      <c r="DL124" s="750" t="s">
        <v>461</v>
      </c>
      <c r="DM124" s="748"/>
      <c r="DN124" s="748"/>
      <c r="DO124" s="748"/>
      <c r="DP124" s="749"/>
      <c r="DQ124" s="750" t="s">
        <v>146</v>
      </c>
      <c r="DR124" s="748"/>
      <c r="DS124" s="748"/>
      <c r="DT124" s="748"/>
      <c r="DU124" s="749"/>
      <c r="DV124" s="832" t="s">
        <v>146</v>
      </c>
      <c r="DW124" s="833"/>
      <c r="DX124" s="833"/>
      <c r="DY124" s="833"/>
      <c r="DZ124" s="834"/>
    </row>
    <row r="125" spans="1:130" s="221" customFormat="1" ht="26.25" customHeight="1" x14ac:dyDescent="0.15">
      <c r="A125" s="804"/>
      <c r="B125" s="805"/>
      <c r="C125" s="799" t="s">
        <v>470</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63" t="s">
        <v>146</v>
      </c>
      <c r="AB125" s="764"/>
      <c r="AC125" s="764"/>
      <c r="AD125" s="764"/>
      <c r="AE125" s="765"/>
      <c r="AF125" s="766" t="s">
        <v>146</v>
      </c>
      <c r="AG125" s="764"/>
      <c r="AH125" s="764"/>
      <c r="AI125" s="764"/>
      <c r="AJ125" s="765"/>
      <c r="AK125" s="766" t="s">
        <v>146</v>
      </c>
      <c r="AL125" s="764"/>
      <c r="AM125" s="764"/>
      <c r="AN125" s="764"/>
      <c r="AO125" s="765"/>
      <c r="AP125" s="808" t="s">
        <v>461</v>
      </c>
      <c r="AQ125" s="809"/>
      <c r="AR125" s="809"/>
      <c r="AS125" s="809"/>
      <c r="AT125" s="81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5" t="s">
        <v>484</v>
      </c>
      <c r="CL125" s="836"/>
      <c r="CM125" s="836"/>
      <c r="CN125" s="836"/>
      <c r="CO125" s="837"/>
      <c r="CP125" s="844" t="s">
        <v>485</v>
      </c>
      <c r="CQ125" s="792"/>
      <c r="CR125" s="792"/>
      <c r="CS125" s="792"/>
      <c r="CT125" s="792"/>
      <c r="CU125" s="792"/>
      <c r="CV125" s="792"/>
      <c r="CW125" s="792"/>
      <c r="CX125" s="792"/>
      <c r="CY125" s="792"/>
      <c r="CZ125" s="792"/>
      <c r="DA125" s="792"/>
      <c r="DB125" s="792"/>
      <c r="DC125" s="792"/>
      <c r="DD125" s="792"/>
      <c r="DE125" s="792"/>
      <c r="DF125" s="793"/>
      <c r="DG125" s="845" t="s">
        <v>146</v>
      </c>
      <c r="DH125" s="826"/>
      <c r="DI125" s="826"/>
      <c r="DJ125" s="826"/>
      <c r="DK125" s="826"/>
      <c r="DL125" s="826" t="s">
        <v>146</v>
      </c>
      <c r="DM125" s="826"/>
      <c r="DN125" s="826"/>
      <c r="DO125" s="826"/>
      <c r="DP125" s="826"/>
      <c r="DQ125" s="826" t="s">
        <v>146</v>
      </c>
      <c r="DR125" s="826"/>
      <c r="DS125" s="826"/>
      <c r="DT125" s="826"/>
      <c r="DU125" s="826"/>
      <c r="DV125" s="827" t="s">
        <v>146</v>
      </c>
      <c r="DW125" s="827"/>
      <c r="DX125" s="827"/>
      <c r="DY125" s="827"/>
      <c r="DZ125" s="828"/>
    </row>
    <row r="126" spans="1:130" s="221" customFormat="1" ht="26.25" customHeight="1" thickBot="1" x14ac:dyDescent="0.2">
      <c r="A126" s="804"/>
      <c r="B126" s="805"/>
      <c r="C126" s="799" t="s">
        <v>472</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63" t="s">
        <v>146</v>
      </c>
      <c r="AB126" s="764"/>
      <c r="AC126" s="764"/>
      <c r="AD126" s="764"/>
      <c r="AE126" s="765"/>
      <c r="AF126" s="766">
        <v>50</v>
      </c>
      <c r="AG126" s="764"/>
      <c r="AH126" s="764"/>
      <c r="AI126" s="764"/>
      <c r="AJ126" s="765"/>
      <c r="AK126" s="766">
        <v>82</v>
      </c>
      <c r="AL126" s="764"/>
      <c r="AM126" s="764"/>
      <c r="AN126" s="764"/>
      <c r="AO126" s="765"/>
      <c r="AP126" s="808">
        <v>0</v>
      </c>
      <c r="AQ126" s="809"/>
      <c r="AR126" s="809"/>
      <c r="AS126" s="809"/>
      <c r="AT126" s="81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8"/>
      <c r="CL126" s="839"/>
      <c r="CM126" s="839"/>
      <c r="CN126" s="839"/>
      <c r="CO126" s="840"/>
      <c r="CP126" s="799" t="s">
        <v>486</v>
      </c>
      <c r="CQ126" s="736"/>
      <c r="CR126" s="736"/>
      <c r="CS126" s="736"/>
      <c r="CT126" s="736"/>
      <c r="CU126" s="736"/>
      <c r="CV126" s="736"/>
      <c r="CW126" s="736"/>
      <c r="CX126" s="736"/>
      <c r="CY126" s="736"/>
      <c r="CZ126" s="736"/>
      <c r="DA126" s="736"/>
      <c r="DB126" s="736"/>
      <c r="DC126" s="736"/>
      <c r="DD126" s="736"/>
      <c r="DE126" s="736"/>
      <c r="DF126" s="737"/>
      <c r="DG126" s="800" t="s">
        <v>146</v>
      </c>
      <c r="DH126" s="801"/>
      <c r="DI126" s="801"/>
      <c r="DJ126" s="801"/>
      <c r="DK126" s="801"/>
      <c r="DL126" s="801" t="s">
        <v>146</v>
      </c>
      <c r="DM126" s="801"/>
      <c r="DN126" s="801"/>
      <c r="DO126" s="801"/>
      <c r="DP126" s="801"/>
      <c r="DQ126" s="801" t="s">
        <v>444</v>
      </c>
      <c r="DR126" s="801"/>
      <c r="DS126" s="801"/>
      <c r="DT126" s="801"/>
      <c r="DU126" s="801"/>
      <c r="DV126" s="778" t="s">
        <v>146</v>
      </c>
      <c r="DW126" s="778"/>
      <c r="DX126" s="778"/>
      <c r="DY126" s="778"/>
      <c r="DZ126" s="779"/>
    </row>
    <row r="127" spans="1:130" s="221" customFormat="1" ht="26.25" customHeight="1" x14ac:dyDescent="0.15">
      <c r="A127" s="806"/>
      <c r="B127" s="807"/>
      <c r="C127" s="822" t="s">
        <v>487</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v>224</v>
      </c>
      <c r="AB127" s="764"/>
      <c r="AC127" s="764"/>
      <c r="AD127" s="764"/>
      <c r="AE127" s="765"/>
      <c r="AF127" s="766">
        <v>114</v>
      </c>
      <c r="AG127" s="764"/>
      <c r="AH127" s="764"/>
      <c r="AI127" s="764"/>
      <c r="AJ127" s="765"/>
      <c r="AK127" s="766">
        <v>225</v>
      </c>
      <c r="AL127" s="764"/>
      <c r="AM127" s="764"/>
      <c r="AN127" s="764"/>
      <c r="AO127" s="765"/>
      <c r="AP127" s="808">
        <v>0</v>
      </c>
      <c r="AQ127" s="809"/>
      <c r="AR127" s="809"/>
      <c r="AS127" s="809"/>
      <c r="AT127" s="810"/>
      <c r="AU127" s="223"/>
      <c r="AV127" s="223"/>
      <c r="AW127" s="223"/>
      <c r="AX127" s="825" t="s">
        <v>488</v>
      </c>
      <c r="AY127" s="796"/>
      <c r="AZ127" s="796"/>
      <c r="BA127" s="796"/>
      <c r="BB127" s="796"/>
      <c r="BC127" s="796"/>
      <c r="BD127" s="796"/>
      <c r="BE127" s="797"/>
      <c r="BF127" s="795" t="s">
        <v>489</v>
      </c>
      <c r="BG127" s="796"/>
      <c r="BH127" s="796"/>
      <c r="BI127" s="796"/>
      <c r="BJ127" s="796"/>
      <c r="BK127" s="796"/>
      <c r="BL127" s="797"/>
      <c r="BM127" s="795" t="s">
        <v>490</v>
      </c>
      <c r="BN127" s="796"/>
      <c r="BO127" s="796"/>
      <c r="BP127" s="796"/>
      <c r="BQ127" s="796"/>
      <c r="BR127" s="796"/>
      <c r="BS127" s="797"/>
      <c r="BT127" s="795" t="s">
        <v>491</v>
      </c>
      <c r="BU127" s="796"/>
      <c r="BV127" s="796"/>
      <c r="BW127" s="796"/>
      <c r="BX127" s="796"/>
      <c r="BY127" s="796"/>
      <c r="BZ127" s="798"/>
      <c r="CA127" s="223"/>
      <c r="CB127" s="223"/>
      <c r="CC127" s="223"/>
      <c r="CD127" s="246"/>
      <c r="CE127" s="246"/>
      <c r="CF127" s="246"/>
      <c r="CG127" s="223"/>
      <c r="CH127" s="223"/>
      <c r="CI127" s="223"/>
      <c r="CJ127" s="245"/>
      <c r="CK127" s="838"/>
      <c r="CL127" s="839"/>
      <c r="CM127" s="839"/>
      <c r="CN127" s="839"/>
      <c r="CO127" s="840"/>
      <c r="CP127" s="799" t="s">
        <v>492</v>
      </c>
      <c r="CQ127" s="736"/>
      <c r="CR127" s="736"/>
      <c r="CS127" s="736"/>
      <c r="CT127" s="736"/>
      <c r="CU127" s="736"/>
      <c r="CV127" s="736"/>
      <c r="CW127" s="736"/>
      <c r="CX127" s="736"/>
      <c r="CY127" s="736"/>
      <c r="CZ127" s="736"/>
      <c r="DA127" s="736"/>
      <c r="DB127" s="736"/>
      <c r="DC127" s="736"/>
      <c r="DD127" s="736"/>
      <c r="DE127" s="736"/>
      <c r="DF127" s="737"/>
      <c r="DG127" s="800" t="s">
        <v>146</v>
      </c>
      <c r="DH127" s="801"/>
      <c r="DI127" s="801"/>
      <c r="DJ127" s="801"/>
      <c r="DK127" s="801"/>
      <c r="DL127" s="801" t="s">
        <v>146</v>
      </c>
      <c r="DM127" s="801"/>
      <c r="DN127" s="801"/>
      <c r="DO127" s="801"/>
      <c r="DP127" s="801"/>
      <c r="DQ127" s="801" t="s">
        <v>146</v>
      </c>
      <c r="DR127" s="801"/>
      <c r="DS127" s="801"/>
      <c r="DT127" s="801"/>
      <c r="DU127" s="801"/>
      <c r="DV127" s="778" t="s">
        <v>146</v>
      </c>
      <c r="DW127" s="778"/>
      <c r="DX127" s="778"/>
      <c r="DY127" s="778"/>
      <c r="DZ127" s="779"/>
    </row>
    <row r="128" spans="1:130" s="221" customFormat="1" ht="26.25" customHeight="1" thickBot="1" x14ac:dyDescent="0.2">
      <c r="A128" s="780" t="s">
        <v>493</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494</v>
      </c>
      <c r="X128" s="782"/>
      <c r="Y128" s="782"/>
      <c r="Z128" s="783"/>
      <c r="AA128" s="784">
        <v>3384</v>
      </c>
      <c r="AB128" s="785"/>
      <c r="AC128" s="785"/>
      <c r="AD128" s="785"/>
      <c r="AE128" s="786"/>
      <c r="AF128" s="787">
        <v>1092</v>
      </c>
      <c r="AG128" s="785"/>
      <c r="AH128" s="785"/>
      <c r="AI128" s="785"/>
      <c r="AJ128" s="786"/>
      <c r="AK128" s="787">
        <v>1092</v>
      </c>
      <c r="AL128" s="785"/>
      <c r="AM128" s="785"/>
      <c r="AN128" s="785"/>
      <c r="AO128" s="786"/>
      <c r="AP128" s="788"/>
      <c r="AQ128" s="789"/>
      <c r="AR128" s="789"/>
      <c r="AS128" s="789"/>
      <c r="AT128" s="790"/>
      <c r="AU128" s="223"/>
      <c r="AV128" s="223"/>
      <c r="AW128" s="223"/>
      <c r="AX128" s="791" t="s">
        <v>495</v>
      </c>
      <c r="AY128" s="792"/>
      <c r="AZ128" s="792"/>
      <c r="BA128" s="792"/>
      <c r="BB128" s="792"/>
      <c r="BC128" s="792"/>
      <c r="BD128" s="792"/>
      <c r="BE128" s="793"/>
      <c r="BF128" s="770" t="s">
        <v>461</v>
      </c>
      <c r="BG128" s="771"/>
      <c r="BH128" s="771"/>
      <c r="BI128" s="771"/>
      <c r="BJ128" s="771"/>
      <c r="BK128" s="771"/>
      <c r="BL128" s="794"/>
      <c r="BM128" s="770">
        <v>14.09</v>
      </c>
      <c r="BN128" s="771"/>
      <c r="BO128" s="771"/>
      <c r="BP128" s="771"/>
      <c r="BQ128" s="771"/>
      <c r="BR128" s="771"/>
      <c r="BS128" s="794"/>
      <c r="BT128" s="770">
        <v>20</v>
      </c>
      <c r="BU128" s="771"/>
      <c r="BV128" s="771"/>
      <c r="BW128" s="771"/>
      <c r="BX128" s="771"/>
      <c r="BY128" s="771"/>
      <c r="BZ128" s="772"/>
      <c r="CA128" s="246"/>
      <c r="CB128" s="246"/>
      <c r="CC128" s="246"/>
      <c r="CD128" s="246"/>
      <c r="CE128" s="246"/>
      <c r="CF128" s="246"/>
      <c r="CG128" s="223"/>
      <c r="CH128" s="223"/>
      <c r="CI128" s="223"/>
      <c r="CJ128" s="245"/>
      <c r="CK128" s="841"/>
      <c r="CL128" s="842"/>
      <c r="CM128" s="842"/>
      <c r="CN128" s="842"/>
      <c r="CO128" s="843"/>
      <c r="CP128" s="773" t="s">
        <v>496</v>
      </c>
      <c r="CQ128" s="714"/>
      <c r="CR128" s="714"/>
      <c r="CS128" s="714"/>
      <c r="CT128" s="714"/>
      <c r="CU128" s="714"/>
      <c r="CV128" s="714"/>
      <c r="CW128" s="714"/>
      <c r="CX128" s="714"/>
      <c r="CY128" s="714"/>
      <c r="CZ128" s="714"/>
      <c r="DA128" s="714"/>
      <c r="DB128" s="714"/>
      <c r="DC128" s="714"/>
      <c r="DD128" s="714"/>
      <c r="DE128" s="714"/>
      <c r="DF128" s="715"/>
      <c r="DG128" s="774" t="s">
        <v>146</v>
      </c>
      <c r="DH128" s="775"/>
      <c r="DI128" s="775"/>
      <c r="DJ128" s="775"/>
      <c r="DK128" s="775"/>
      <c r="DL128" s="775" t="s">
        <v>444</v>
      </c>
      <c r="DM128" s="775"/>
      <c r="DN128" s="775"/>
      <c r="DO128" s="775"/>
      <c r="DP128" s="775"/>
      <c r="DQ128" s="775" t="s">
        <v>146</v>
      </c>
      <c r="DR128" s="775"/>
      <c r="DS128" s="775"/>
      <c r="DT128" s="775"/>
      <c r="DU128" s="775"/>
      <c r="DV128" s="776" t="s">
        <v>146</v>
      </c>
      <c r="DW128" s="776"/>
      <c r="DX128" s="776"/>
      <c r="DY128" s="776"/>
      <c r="DZ128" s="777"/>
    </row>
    <row r="129" spans="1:131" s="221" customFormat="1" ht="26.25" customHeight="1" x14ac:dyDescent="0.15">
      <c r="A129" s="758" t="s">
        <v>106</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497</v>
      </c>
      <c r="X129" s="761"/>
      <c r="Y129" s="761"/>
      <c r="Z129" s="762"/>
      <c r="AA129" s="763">
        <v>6200770</v>
      </c>
      <c r="AB129" s="764"/>
      <c r="AC129" s="764"/>
      <c r="AD129" s="764"/>
      <c r="AE129" s="765"/>
      <c r="AF129" s="766">
        <v>6547938</v>
      </c>
      <c r="AG129" s="764"/>
      <c r="AH129" s="764"/>
      <c r="AI129" s="764"/>
      <c r="AJ129" s="765"/>
      <c r="AK129" s="766">
        <v>6879029</v>
      </c>
      <c r="AL129" s="764"/>
      <c r="AM129" s="764"/>
      <c r="AN129" s="764"/>
      <c r="AO129" s="765"/>
      <c r="AP129" s="767"/>
      <c r="AQ129" s="768"/>
      <c r="AR129" s="768"/>
      <c r="AS129" s="768"/>
      <c r="AT129" s="769"/>
      <c r="AU129" s="224"/>
      <c r="AV129" s="224"/>
      <c r="AW129" s="224"/>
      <c r="AX129" s="735" t="s">
        <v>498</v>
      </c>
      <c r="AY129" s="736"/>
      <c r="AZ129" s="736"/>
      <c r="BA129" s="736"/>
      <c r="BB129" s="736"/>
      <c r="BC129" s="736"/>
      <c r="BD129" s="736"/>
      <c r="BE129" s="737"/>
      <c r="BF129" s="754" t="s">
        <v>146</v>
      </c>
      <c r="BG129" s="755"/>
      <c r="BH129" s="755"/>
      <c r="BI129" s="755"/>
      <c r="BJ129" s="755"/>
      <c r="BK129" s="755"/>
      <c r="BL129" s="756"/>
      <c r="BM129" s="754">
        <v>19.09</v>
      </c>
      <c r="BN129" s="755"/>
      <c r="BO129" s="755"/>
      <c r="BP129" s="755"/>
      <c r="BQ129" s="755"/>
      <c r="BR129" s="755"/>
      <c r="BS129" s="756"/>
      <c r="BT129" s="754">
        <v>30</v>
      </c>
      <c r="BU129" s="755"/>
      <c r="BV129" s="755"/>
      <c r="BW129" s="755"/>
      <c r="BX129" s="755"/>
      <c r="BY129" s="755"/>
      <c r="BZ129" s="75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8" t="s">
        <v>499</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500</v>
      </c>
      <c r="X130" s="761"/>
      <c r="Y130" s="761"/>
      <c r="Z130" s="762"/>
      <c r="AA130" s="763">
        <v>591402</v>
      </c>
      <c r="AB130" s="764"/>
      <c r="AC130" s="764"/>
      <c r="AD130" s="764"/>
      <c r="AE130" s="765"/>
      <c r="AF130" s="766">
        <v>634776</v>
      </c>
      <c r="AG130" s="764"/>
      <c r="AH130" s="764"/>
      <c r="AI130" s="764"/>
      <c r="AJ130" s="765"/>
      <c r="AK130" s="766">
        <v>658675</v>
      </c>
      <c r="AL130" s="764"/>
      <c r="AM130" s="764"/>
      <c r="AN130" s="764"/>
      <c r="AO130" s="765"/>
      <c r="AP130" s="767"/>
      <c r="AQ130" s="768"/>
      <c r="AR130" s="768"/>
      <c r="AS130" s="768"/>
      <c r="AT130" s="769"/>
      <c r="AU130" s="224"/>
      <c r="AV130" s="224"/>
      <c r="AW130" s="224"/>
      <c r="AX130" s="735" t="s">
        <v>501</v>
      </c>
      <c r="AY130" s="736"/>
      <c r="AZ130" s="736"/>
      <c r="BA130" s="736"/>
      <c r="BB130" s="736"/>
      <c r="BC130" s="736"/>
      <c r="BD130" s="736"/>
      <c r="BE130" s="737"/>
      <c r="BF130" s="738">
        <v>3.1</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502</v>
      </c>
      <c r="X131" s="745"/>
      <c r="Y131" s="745"/>
      <c r="Z131" s="746"/>
      <c r="AA131" s="747">
        <v>5609368</v>
      </c>
      <c r="AB131" s="748"/>
      <c r="AC131" s="748"/>
      <c r="AD131" s="748"/>
      <c r="AE131" s="749"/>
      <c r="AF131" s="750">
        <v>5913162</v>
      </c>
      <c r="AG131" s="748"/>
      <c r="AH131" s="748"/>
      <c r="AI131" s="748"/>
      <c r="AJ131" s="749"/>
      <c r="AK131" s="750">
        <v>6220354</v>
      </c>
      <c r="AL131" s="748"/>
      <c r="AM131" s="748"/>
      <c r="AN131" s="748"/>
      <c r="AO131" s="749"/>
      <c r="AP131" s="751"/>
      <c r="AQ131" s="752"/>
      <c r="AR131" s="752"/>
      <c r="AS131" s="752"/>
      <c r="AT131" s="753"/>
      <c r="AU131" s="224"/>
      <c r="AV131" s="224"/>
      <c r="AW131" s="224"/>
      <c r="AX131" s="713" t="s">
        <v>503</v>
      </c>
      <c r="AY131" s="714"/>
      <c r="AZ131" s="714"/>
      <c r="BA131" s="714"/>
      <c r="BB131" s="714"/>
      <c r="BC131" s="714"/>
      <c r="BD131" s="714"/>
      <c r="BE131" s="715"/>
      <c r="BF131" s="716" t="s">
        <v>504</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2" t="s">
        <v>505</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506</v>
      </c>
      <c r="W132" s="726"/>
      <c r="X132" s="726"/>
      <c r="Y132" s="726"/>
      <c r="Z132" s="727"/>
      <c r="AA132" s="728">
        <v>2.5946951600000001</v>
      </c>
      <c r="AB132" s="729"/>
      <c r="AC132" s="729"/>
      <c r="AD132" s="729"/>
      <c r="AE132" s="730"/>
      <c r="AF132" s="731">
        <v>3.201062308</v>
      </c>
      <c r="AG132" s="729"/>
      <c r="AH132" s="729"/>
      <c r="AI132" s="729"/>
      <c r="AJ132" s="730"/>
      <c r="AK132" s="731">
        <v>3.6160160659999998</v>
      </c>
      <c r="AL132" s="729"/>
      <c r="AM132" s="729"/>
      <c r="AN132" s="729"/>
      <c r="AO132" s="730"/>
      <c r="AP132" s="732"/>
      <c r="AQ132" s="733"/>
      <c r="AR132" s="733"/>
      <c r="AS132" s="733"/>
      <c r="AT132" s="73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507</v>
      </c>
      <c r="W133" s="705"/>
      <c r="X133" s="705"/>
      <c r="Y133" s="705"/>
      <c r="Z133" s="706"/>
      <c r="AA133" s="707">
        <v>2.5</v>
      </c>
      <c r="AB133" s="708"/>
      <c r="AC133" s="708"/>
      <c r="AD133" s="708"/>
      <c r="AE133" s="709"/>
      <c r="AF133" s="707">
        <v>2.7</v>
      </c>
      <c r="AG133" s="708"/>
      <c r="AH133" s="708"/>
      <c r="AI133" s="708"/>
      <c r="AJ133" s="709"/>
      <c r="AK133" s="707">
        <v>3.1</v>
      </c>
      <c r="AL133" s="708"/>
      <c r="AM133" s="708"/>
      <c r="AN133" s="708"/>
      <c r="AO133" s="709"/>
      <c r="AP133" s="710"/>
      <c r="AQ133" s="711"/>
      <c r="AR133" s="711"/>
      <c r="AS133" s="711"/>
      <c r="AT133" s="71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qcp/GgWct+S9FwiL0YTfu3+Op5OlfCwjhKbS/q25MG9q9PFJ1LJ8UsyHWV/qaIMHciP7zoJUAr0G47OUBi1thA==" saltValue="8cw+5LNm/jWCSbwJksDc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M0OtwPenFzmRVpVIaNzjOAb+DpXuDaOTZgFfl6w9RaPSDVJI57lnnNjmFT8YWBOjrKZBPydBmRK38ZB2ihbdYw==" saltValue="QYZqA4TpeG3vN+BuApWX4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c2L+pO0LO76AZmUB/Pu/vOyN2UcomvEx8TPTNZlZbxtqQLYf+V1TdZJ+3L/DQKgQhaGgCQH2pWI2RddQ1NA==" saltValue="L4tLFmMrJkCA6QcTD9bpy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510</v>
      </c>
      <c r="AL6" s="257"/>
      <c r="AM6" s="257"/>
      <c r="AN6" s="257"/>
    </row>
    <row r="7" spans="1:46" ht="13.5" customHeight="1" x14ac:dyDescent="0.15">
      <c r="A7" s="256"/>
      <c r="AK7" s="259"/>
      <c r="AL7" s="260"/>
      <c r="AM7" s="260"/>
      <c r="AN7" s="261"/>
      <c r="AO7" s="1102" t="s">
        <v>511</v>
      </c>
      <c r="AP7" s="262"/>
      <c r="AQ7" s="263" t="s">
        <v>512</v>
      </c>
      <c r="AR7" s="264"/>
    </row>
    <row r="8" spans="1:46" x14ac:dyDescent="0.15">
      <c r="A8" s="256"/>
      <c r="AK8" s="265"/>
      <c r="AL8" s="266"/>
      <c r="AM8" s="266"/>
      <c r="AN8" s="267"/>
      <c r="AO8" s="1103"/>
      <c r="AP8" s="268" t="s">
        <v>513</v>
      </c>
      <c r="AQ8" s="269" t="s">
        <v>514</v>
      </c>
      <c r="AR8" s="270" t="s">
        <v>515</v>
      </c>
    </row>
    <row r="9" spans="1:46" x14ac:dyDescent="0.15">
      <c r="A9" s="256"/>
      <c r="AK9" s="1114" t="s">
        <v>516</v>
      </c>
      <c r="AL9" s="1115"/>
      <c r="AM9" s="1115"/>
      <c r="AN9" s="1116"/>
      <c r="AO9" s="271">
        <v>2427119</v>
      </c>
      <c r="AP9" s="271">
        <v>132869</v>
      </c>
      <c r="AQ9" s="272">
        <v>104625</v>
      </c>
      <c r="AR9" s="273">
        <v>27</v>
      </c>
    </row>
    <row r="10" spans="1:46" ht="13.5" customHeight="1" x14ac:dyDescent="0.15">
      <c r="A10" s="256"/>
      <c r="AK10" s="1114" t="s">
        <v>517</v>
      </c>
      <c r="AL10" s="1115"/>
      <c r="AM10" s="1115"/>
      <c r="AN10" s="1116"/>
      <c r="AO10" s="274">
        <v>211146</v>
      </c>
      <c r="AP10" s="274">
        <v>11559</v>
      </c>
      <c r="AQ10" s="275">
        <v>9752</v>
      </c>
      <c r="AR10" s="276">
        <v>18.5</v>
      </c>
    </row>
    <row r="11" spans="1:46" ht="13.5" customHeight="1" x14ac:dyDescent="0.15">
      <c r="A11" s="256"/>
      <c r="AK11" s="1114" t="s">
        <v>518</v>
      </c>
      <c r="AL11" s="1115"/>
      <c r="AM11" s="1115"/>
      <c r="AN11" s="1116"/>
      <c r="AO11" s="274">
        <v>16268</v>
      </c>
      <c r="AP11" s="274">
        <v>891</v>
      </c>
      <c r="AQ11" s="275">
        <v>1608</v>
      </c>
      <c r="AR11" s="276">
        <v>-44.6</v>
      </c>
    </row>
    <row r="12" spans="1:46" ht="13.5" customHeight="1" x14ac:dyDescent="0.15">
      <c r="A12" s="256"/>
      <c r="AK12" s="1114" t="s">
        <v>519</v>
      </c>
      <c r="AL12" s="1115"/>
      <c r="AM12" s="1115"/>
      <c r="AN12" s="1116"/>
      <c r="AO12" s="274" t="s">
        <v>520</v>
      </c>
      <c r="AP12" s="274" t="s">
        <v>520</v>
      </c>
      <c r="AQ12" s="275">
        <v>4</v>
      </c>
      <c r="AR12" s="276" t="s">
        <v>520</v>
      </c>
    </row>
    <row r="13" spans="1:46" ht="13.5" customHeight="1" x14ac:dyDescent="0.15">
      <c r="A13" s="256"/>
      <c r="AK13" s="1114" t="s">
        <v>521</v>
      </c>
      <c r="AL13" s="1115"/>
      <c r="AM13" s="1115"/>
      <c r="AN13" s="1116"/>
      <c r="AO13" s="274">
        <v>181648</v>
      </c>
      <c r="AP13" s="274">
        <v>9944</v>
      </c>
      <c r="AQ13" s="275">
        <v>4175</v>
      </c>
      <c r="AR13" s="276">
        <v>138.19999999999999</v>
      </c>
    </row>
    <row r="14" spans="1:46" ht="13.5" customHeight="1" x14ac:dyDescent="0.15">
      <c r="A14" s="256"/>
      <c r="AK14" s="1114" t="s">
        <v>522</v>
      </c>
      <c r="AL14" s="1115"/>
      <c r="AM14" s="1115"/>
      <c r="AN14" s="1116"/>
      <c r="AO14" s="274">
        <v>13792</v>
      </c>
      <c r="AP14" s="274">
        <v>755</v>
      </c>
      <c r="AQ14" s="275">
        <v>2340</v>
      </c>
      <c r="AR14" s="276">
        <v>-67.7</v>
      </c>
    </row>
    <row r="15" spans="1:46" ht="13.5" customHeight="1" x14ac:dyDescent="0.15">
      <c r="A15" s="256"/>
      <c r="AK15" s="1117" t="s">
        <v>523</v>
      </c>
      <c r="AL15" s="1118"/>
      <c r="AM15" s="1118"/>
      <c r="AN15" s="1119"/>
      <c r="AO15" s="274">
        <v>-214354</v>
      </c>
      <c r="AP15" s="274">
        <v>-11734</v>
      </c>
      <c r="AQ15" s="275">
        <v>-8060</v>
      </c>
      <c r="AR15" s="276">
        <v>45.6</v>
      </c>
    </row>
    <row r="16" spans="1:46" x14ac:dyDescent="0.15">
      <c r="A16" s="256"/>
      <c r="AK16" s="1117" t="s">
        <v>191</v>
      </c>
      <c r="AL16" s="1118"/>
      <c r="AM16" s="1118"/>
      <c r="AN16" s="1119"/>
      <c r="AO16" s="274">
        <v>2635619</v>
      </c>
      <c r="AP16" s="274">
        <v>144283</v>
      </c>
      <c r="AQ16" s="275">
        <v>114444</v>
      </c>
      <c r="AR16" s="276">
        <v>26.1</v>
      </c>
    </row>
    <row r="17" spans="1:46" x14ac:dyDescent="0.15">
      <c r="A17" s="256"/>
    </row>
    <row r="18" spans="1:46" x14ac:dyDescent="0.15">
      <c r="A18" s="256"/>
      <c r="AQ18" s="277"/>
      <c r="AR18" s="277"/>
    </row>
    <row r="19" spans="1:46" x14ac:dyDescent="0.15">
      <c r="A19" s="256"/>
      <c r="AK19" s="252" t="s">
        <v>524</v>
      </c>
    </row>
    <row r="20" spans="1:46" x14ac:dyDescent="0.15">
      <c r="A20" s="256"/>
      <c r="AK20" s="278"/>
      <c r="AL20" s="279"/>
      <c r="AM20" s="279"/>
      <c r="AN20" s="280"/>
      <c r="AO20" s="281" t="s">
        <v>525</v>
      </c>
      <c r="AP20" s="282" t="s">
        <v>526</v>
      </c>
      <c r="AQ20" s="283" t="s">
        <v>527</v>
      </c>
      <c r="AR20" s="284"/>
    </row>
    <row r="21" spans="1:46" s="257" customFormat="1" x14ac:dyDescent="0.15">
      <c r="A21" s="285"/>
      <c r="AK21" s="1120" t="s">
        <v>528</v>
      </c>
      <c r="AL21" s="1121"/>
      <c r="AM21" s="1121"/>
      <c r="AN21" s="1122"/>
      <c r="AO21" s="286">
        <v>12.43</v>
      </c>
      <c r="AP21" s="287">
        <v>10.6</v>
      </c>
      <c r="AQ21" s="288">
        <v>1.83</v>
      </c>
      <c r="AS21" s="289"/>
      <c r="AT21" s="285"/>
    </row>
    <row r="22" spans="1:46" s="257" customFormat="1" x14ac:dyDescent="0.15">
      <c r="A22" s="285"/>
      <c r="AK22" s="1120" t="s">
        <v>529</v>
      </c>
      <c r="AL22" s="1121"/>
      <c r="AM22" s="1121"/>
      <c r="AN22" s="1122"/>
      <c r="AO22" s="290">
        <v>98.3</v>
      </c>
      <c r="AP22" s="291">
        <v>97.5</v>
      </c>
      <c r="AQ22" s="292">
        <v>0.8</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x14ac:dyDescent="0.15">
      <c r="A27" s="297"/>
      <c r="AS27" s="252"/>
      <c r="AT27" s="252"/>
    </row>
    <row r="28" spans="1:46" ht="17.25" x14ac:dyDescent="0.15">
      <c r="A28" s="253" t="s">
        <v>531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532</v>
      </c>
      <c r="AL29" s="257"/>
      <c r="AM29" s="257"/>
      <c r="AN29" s="257"/>
      <c r="AS29" s="299"/>
    </row>
    <row r="30" spans="1:46" ht="13.5" customHeight="1" x14ac:dyDescent="0.15">
      <c r="A30" s="256"/>
      <c r="AK30" s="259"/>
      <c r="AL30" s="260"/>
      <c r="AM30" s="260"/>
      <c r="AN30" s="261"/>
      <c r="AO30" s="1102" t="s">
        <v>511</v>
      </c>
      <c r="AP30" s="262"/>
      <c r="AQ30" s="263" t="s">
        <v>512</v>
      </c>
      <c r="AR30" s="264"/>
    </row>
    <row r="31" spans="1:46" x14ac:dyDescent="0.15">
      <c r="A31" s="256"/>
      <c r="AK31" s="265"/>
      <c r="AL31" s="266"/>
      <c r="AM31" s="266"/>
      <c r="AN31" s="267"/>
      <c r="AO31" s="1103"/>
      <c r="AP31" s="268" t="s">
        <v>513</v>
      </c>
      <c r="AQ31" s="269" t="s">
        <v>514</v>
      </c>
      <c r="AR31" s="270" t="s">
        <v>515</v>
      </c>
    </row>
    <row r="32" spans="1:46" ht="27" customHeight="1" x14ac:dyDescent="0.15">
      <c r="A32" s="256"/>
      <c r="AK32" s="1104" t="s">
        <v>533</v>
      </c>
      <c r="AL32" s="1105"/>
      <c r="AM32" s="1105"/>
      <c r="AN32" s="1106"/>
      <c r="AO32" s="300">
        <v>819755</v>
      </c>
      <c r="AP32" s="300">
        <v>44876</v>
      </c>
      <c r="AQ32" s="301">
        <v>72468</v>
      </c>
      <c r="AR32" s="302">
        <v>-38.1</v>
      </c>
    </row>
    <row r="33" spans="1:46" ht="13.5" customHeight="1" x14ac:dyDescent="0.15">
      <c r="A33" s="256"/>
      <c r="AK33" s="1104" t="s">
        <v>534</v>
      </c>
      <c r="AL33" s="1105"/>
      <c r="AM33" s="1105"/>
      <c r="AN33" s="1106"/>
      <c r="AO33" s="300" t="s">
        <v>520</v>
      </c>
      <c r="AP33" s="300" t="s">
        <v>520</v>
      </c>
      <c r="AQ33" s="301" t="s">
        <v>520</v>
      </c>
      <c r="AR33" s="302" t="s">
        <v>520</v>
      </c>
    </row>
    <row r="34" spans="1:46" ht="27" customHeight="1" x14ac:dyDescent="0.15">
      <c r="A34" s="256"/>
      <c r="AK34" s="1104" t="s">
        <v>535</v>
      </c>
      <c r="AL34" s="1105"/>
      <c r="AM34" s="1105"/>
      <c r="AN34" s="1106"/>
      <c r="AO34" s="300" t="s">
        <v>520</v>
      </c>
      <c r="AP34" s="300" t="s">
        <v>520</v>
      </c>
      <c r="AQ34" s="301">
        <v>1</v>
      </c>
      <c r="AR34" s="302" t="s">
        <v>520</v>
      </c>
    </row>
    <row r="35" spans="1:46" ht="27" customHeight="1" x14ac:dyDescent="0.15">
      <c r="A35" s="256"/>
      <c r="AK35" s="1104" t="s">
        <v>536</v>
      </c>
      <c r="AL35" s="1105"/>
      <c r="AM35" s="1105"/>
      <c r="AN35" s="1106"/>
      <c r="AO35" s="300">
        <v>46491</v>
      </c>
      <c r="AP35" s="300">
        <v>2545</v>
      </c>
      <c r="AQ35" s="301">
        <v>17710</v>
      </c>
      <c r="AR35" s="302">
        <v>-85.6</v>
      </c>
    </row>
    <row r="36" spans="1:46" ht="27" customHeight="1" x14ac:dyDescent="0.15">
      <c r="A36" s="256"/>
      <c r="AK36" s="1104" t="s">
        <v>537</v>
      </c>
      <c r="AL36" s="1105"/>
      <c r="AM36" s="1105"/>
      <c r="AN36" s="1106"/>
      <c r="AO36" s="300">
        <v>18143</v>
      </c>
      <c r="AP36" s="300">
        <v>993</v>
      </c>
      <c r="AQ36" s="301">
        <v>2475</v>
      </c>
      <c r="AR36" s="302">
        <v>-59.9</v>
      </c>
    </row>
    <row r="37" spans="1:46" ht="13.5" customHeight="1" x14ac:dyDescent="0.15">
      <c r="A37" s="256"/>
      <c r="AK37" s="1104" t="s">
        <v>538</v>
      </c>
      <c r="AL37" s="1105"/>
      <c r="AM37" s="1105"/>
      <c r="AN37" s="1106"/>
      <c r="AO37" s="300">
        <v>307</v>
      </c>
      <c r="AP37" s="300">
        <v>17</v>
      </c>
      <c r="AQ37" s="301">
        <v>637</v>
      </c>
      <c r="AR37" s="302">
        <v>-97.3</v>
      </c>
    </row>
    <row r="38" spans="1:46" ht="27" customHeight="1" x14ac:dyDescent="0.15">
      <c r="A38" s="256"/>
      <c r="AK38" s="1107" t="s">
        <v>539</v>
      </c>
      <c r="AL38" s="1108"/>
      <c r="AM38" s="1108"/>
      <c r="AN38" s="1109"/>
      <c r="AO38" s="303" t="s">
        <v>520</v>
      </c>
      <c r="AP38" s="303" t="s">
        <v>520</v>
      </c>
      <c r="AQ38" s="304">
        <v>2</v>
      </c>
      <c r="AR38" s="292" t="s">
        <v>520</v>
      </c>
      <c r="AS38" s="299"/>
    </row>
    <row r="39" spans="1:46" x14ac:dyDescent="0.15">
      <c r="A39" s="256"/>
      <c r="AK39" s="1107" t="s">
        <v>540</v>
      </c>
      <c r="AL39" s="1108"/>
      <c r="AM39" s="1108"/>
      <c r="AN39" s="1109"/>
      <c r="AO39" s="300">
        <v>-1092</v>
      </c>
      <c r="AP39" s="300">
        <v>-60</v>
      </c>
      <c r="AQ39" s="301">
        <v>-3769</v>
      </c>
      <c r="AR39" s="302">
        <v>-98.4</v>
      </c>
      <c r="AS39" s="299"/>
    </row>
    <row r="40" spans="1:46" ht="27" customHeight="1" x14ac:dyDescent="0.15">
      <c r="A40" s="256"/>
      <c r="AK40" s="1104" t="s">
        <v>541</v>
      </c>
      <c r="AL40" s="1105"/>
      <c r="AM40" s="1105"/>
      <c r="AN40" s="1106"/>
      <c r="AO40" s="300">
        <v>-658675</v>
      </c>
      <c r="AP40" s="300">
        <v>-36058</v>
      </c>
      <c r="AQ40" s="301">
        <v>-62733</v>
      </c>
      <c r="AR40" s="302">
        <v>-42.5</v>
      </c>
      <c r="AS40" s="299"/>
    </row>
    <row r="41" spans="1:46" x14ac:dyDescent="0.15">
      <c r="A41" s="256"/>
      <c r="AK41" s="1110" t="s">
        <v>303</v>
      </c>
      <c r="AL41" s="1111"/>
      <c r="AM41" s="1111"/>
      <c r="AN41" s="1112"/>
      <c r="AO41" s="300">
        <v>224929</v>
      </c>
      <c r="AP41" s="300">
        <v>12313</v>
      </c>
      <c r="AQ41" s="301">
        <v>26792</v>
      </c>
      <c r="AR41" s="302">
        <v>-54</v>
      </c>
      <c r="AS41" s="299"/>
    </row>
    <row r="42" spans="1:46" x14ac:dyDescent="0.15">
      <c r="A42" s="256"/>
      <c r="AK42" s="305" t="s">
        <v>542</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543</v>
      </c>
    </row>
    <row r="48" spans="1:46" x14ac:dyDescent="0.15">
      <c r="A48" s="256"/>
      <c r="AK48" s="310" t="s">
        <v>544</v>
      </c>
      <c r="AL48" s="310"/>
      <c r="AM48" s="310"/>
      <c r="AN48" s="310"/>
      <c r="AO48" s="310"/>
      <c r="AP48" s="310"/>
      <c r="AQ48" s="311"/>
      <c r="AR48" s="310"/>
    </row>
    <row r="49" spans="1:44" ht="13.5" customHeight="1" x14ac:dyDescent="0.15">
      <c r="A49" s="256"/>
      <c r="AK49" s="312"/>
      <c r="AL49" s="313"/>
      <c r="AM49" s="1097" t="s">
        <v>511</v>
      </c>
      <c r="AN49" s="1099" t="s">
        <v>545</v>
      </c>
      <c r="AO49" s="1100"/>
      <c r="AP49" s="1100"/>
      <c r="AQ49" s="1100"/>
      <c r="AR49" s="1101"/>
    </row>
    <row r="50" spans="1:44" x14ac:dyDescent="0.15">
      <c r="A50" s="256"/>
      <c r="AK50" s="314"/>
      <c r="AL50" s="315"/>
      <c r="AM50" s="1098"/>
      <c r="AN50" s="316" t="s">
        <v>546</v>
      </c>
      <c r="AO50" s="317" t="s">
        <v>547</v>
      </c>
      <c r="AP50" s="318" t="s">
        <v>548</v>
      </c>
      <c r="AQ50" s="319" t="s">
        <v>549</v>
      </c>
      <c r="AR50" s="320" t="s">
        <v>550</v>
      </c>
    </row>
    <row r="51" spans="1:44" x14ac:dyDescent="0.15">
      <c r="A51" s="256"/>
      <c r="AK51" s="312" t="s">
        <v>551</v>
      </c>
      <c r="AL51" s="313"/>
      <c r="AM51" s="321">
        <v>2762807</v>
      </c>
      <c r="AN51" s="322">
        <v>138480</v>
      </c>
      <c r="AO51" s="323">
        <v>41.3</v>
      </c>
      <c r="AP51" s="324">
        <v>88968</v>
      </c>
      <c r="AQ51" s="325">
        <v>6.8</v>
      </c>
      <c r="AR51" s="326">
        <v>34.5</v>
      </c>
    </row>
    <row r="52" spans="1:44" x14ac:dyDescent="0.15">
      <c r="A52" s="256"/>
      <c r="AK52" s="327"/>
      <c r="AL52" s="328" t="s">
        <v>552</v>
      </c>
      <c r="AM52" s="329">
        <v>854483</v>
      </c>
      <c r="AN52" s="330">
        <v>42829</v>
      </c>
      <c r="AO52" s="331">
        <v>20.2</v>
      </c>
      <c r="AP52" s="332">
        <v>45482</v>
      </c>
      <c r="AQ52" s="333">
        <v>5.5</v>
      </c>
      <c r="AR52" s="334">
        <v>14.7</v>
      </c>
    </row>
    <row r="53" spans="1:44" x14ac:dyDescent="0.15">
      <c r="A53" s="256"/>
      <c r="AK53" s="312" t="s">
        <v>553</v>
      </c>
      <c r="AL53" s="313"/>
      <c r="AM53" s="321">
        <v>2917406</v>
      </c>
      <c r="AN53" s="322">
        <v>148726</v>
      </c>
      <c r="AO53" s="323">
        <v>7.4</v>
      </c>
      <c r="AP53" s="324">
        <v>85173</v>
      </c>
      <c r="AQ53" s="325">
        <v>-4.3</v>
      </c>
      <c r="AR53" s="326">
        <v>11.7</v>
      </c>
    </row>
    <row r="54" spans="1:44" x14ac:dyDescent="0.15">
      <c r="A54" s="256"/>
      <c r="AK54" s="327"/>
      <c r="AL54" s="328" t="s">
        <v>552</v>
      </c>
      <c r="AM54" s="329">
        <v>1037148</v>
      </c>
      <c r="AN54" s="330">
        <v>52873</v>
      </c>
      <c r="AO54" s="331">
        <v>23.5</v>
      </c>
      <c r="AP54" s="332">
        <v>43913</v>
      </c>
      <c r="AQ54" s="333">
        <v>-3.4</v>
      </c>
      <c r="AR54" s="334">
        <v>26.9</v>
      </c>
    </row>
    <row r="55" spans="1:44" x14ac:dyDescent="0.15">
      <c r="A55" s="256"/>
      <c r="AK55" s="312" t="s">
        <v>554</v>
      </c>
      <c r="AL55" s="313"/>
      <c r="AM55" s="321">
        <v>1588091</v>
      </c>
      <c r="AN55" s="322">
        <v>82541</v>
      </c>
      <c r="AO55" s="323">
        <v>-44.5</v>
      </c>
      <c r="AP55" s="324">
        <v>94081</v>
      </c>
      <c r="AQ55" s="325">
        <v>10.5</v>
      </c>
      <c r="AR55" s="326">
        <v>-55</v>
      </c>
    </row>
    <row r="56" spans="1:44" x14ac:dyDescent="0.15">
      <c r="A56" s="256"/>
      <c r="AK56" s="327"/>
      <c r="AL56" s="328" t="s">
        <v>552</v>
      </c>
      <c r="AM56" s="329">
        <v>809479</v>
      </c>
      <c r="AN56" s="330">
        <v>42073</v>
      </c>
      <c r="AO56" s="331">
        <v>-20.399999999999999</v>
      </c>
      <c r="AP56" s="332">
        <v>48949</v>
      </c>
      <c r="AQ56" s="333">
        <v>11.5</v>
      </c>
      <c r="AR56" s="334">
        <v>-31.9</v>
      </c>
    </row>
    <row r="57" spans="1:44" x14ac:dyDescent="0.15">
      <c r="A57" s="256"/>
      <c r="AK57" s="312" t="s">
        <v>555</v>
      </c>
      <c r="AL57" s="313"/>
      <c r="AM57" s="321">
        <v>2054254</v>
      </c>
      <c r="AN57" s="322">
        <v>109182</v>
      </c>
      <c r="AO57" s="323">
        <v>32.299999999999997</v>
      </c>
      <c r="AP57" s="324">
        <v>92632</v>
      </c>
      <c r="AQ57" s="325">
        <v>-1.5</v>
      </c>
      <c r="AR57" s="326">
        <v>33.799999999999997</v>
      </c>
    </row>
    <row r="58" spans="1:44" x14ac:dyDescent="0.15">
      <c r="A58" s="256"/>
      <c r="AK58" s="327"/>
      <c r="AL58" s="328" t="s">
        <v>552</v>
      </c>
      <c r="AM58" s="329">
        <v>723383</v>
      </c>
      <c r="AN58" s="330">
        <v>38447</v>
      </c>
      <c r="AO58" s="331">
        <v>-8.6</v>
      </c>
      <c r="AP58" s="332">
        <v>47978</v>
      </c>
      <c r="AQ58" s="333">
        <v>-2</v>
      </c>
      <c r="AR58" s="334">
        <v>-6.6</v>
      </c>
    </row>
    <row r="59" spans="1:44" x14ac:dyDescent="0.15">
      <c r="A59" s="256"/>
      <c r="AK59" s="312" t="s">
        <v>556</v>
      </c>
      <c r="AL59" s="313"/>
      <c r="AM59" s="321">
        <v>1468487</v>
      </c>
      <c r="AN59" s="322">
        <v>80390</v>
      </c>
      <c r="AO59" s="323">
        <v>-26.4</v>
      </c>
      <c r="AP59" s="324">
        <v>96469</v>
      </c>
      <c r="AQ59" s="325">
        <v>4.0999999999999996</v>
      </c>
      <c r="AR59" s="326">
        <v>-30.5</v>
      </c>
    </row>
    <row r="60" spans="1:44" x14ac:dyDescent="0.15">
      <c r="A60" s="256"/>
      <c r="AK60" s="327"/>
      <c r="AL60" s="328" t="s">
        <v>552</v>
      </c>
      <c r="AM60" s="329">
        <v>693347</v>
      </c>
      <c r="AN60" s="330">
        <v>37956</v>
      </c>
      <c r="AO60" s="331">
        <v>-1.3</v>
      </c>
      <c r="AP60" s="332">
        <v>49775</v>
      </c>
      <c r="AQ60" s="333">
        <v>3.7</v>
      </c>
      <c r="AR60" s="334">
        <v>-5</v>
      </c>
    </row>
    <row r="61" spans="1:44" x14ac:dyDescent="0.15">
      <c r="A61" s="256"/>
      <c r="AK61" s="312" t="s">
        <v>557</v>
      </c>
      <c r="AL61" s="335"/>
      <c r="AM61" s="321">
        <v>2158209</v>
      </c>
      <c r="AN61" s="322">
        <v>111864</v>
      </c>
      <c r="AO61" s="323">
        <v>2</v>
      </c>
      <c r="AP61" s="324">
        <v>91465</v>
      </c>
      <c r="AQ61" s="336">
        <v>3.1</v>
      </c>
      <c r="AR61" s="326">
        <v>-1.1000000000000001</v>
      </c>
    </row>
    <row r="62" spans="1:44" x14ac:dyDescent="0.15">
      <c r="A62" s="256"/>
      <c r="AK62" s="327"/>
      <c r="AL62" s="328" t="s">
        <v>552</v>
      </c>
      <c r="AM62" s="329">
        <v>823568</v>
      </c>
      <c r="AN62" s="330">
        <v>42836</v>
      </c>
      <c r="AO62" s="331">
        <v>2.7</v>
      </c>
      <c r="AP62" s="332">
        <v>47219</v>
      </c>
      <c r="AQ62" s="333">
        <v>3.1</v>
      </c>
      <c r="AR62" s="334">
        <v>-0.4</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sheetData>
  <sheetProtection algorithmName="SHA-512" hashValue="rv4xZKulE596SO1/WuDMNABfSDuCFTCgARF6h32dbRHMAXOhitrxMAdksZgAVIQAvXfTZnV/tU3vO9ROcWPuzw==" saltValue="8uVr9IWWH3gvJhcogF5b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110" zoomScaleNormal="11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1" spans="125:125" ht="13.5" hidden="1" customHeight="1" x14ac:dyDescent="0.15">
      <c r="DU121" s="250"/>
    </row>
  </sheetData>
  <sheetProtection algorithmName="SHA-512" hashValue="1qTeVT3cLfK4EChBPs3g1f51gkXtCqJqowGZnPVCvkv7QcbN8cQ0NN3DrgxN4Dc39RsKSL9EHA4LFxlLcoAf5w==" saltValue="7IUuXOuz0PicS/4uqnyed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sLFztoOtwxZBjxHEr7YiRLQ6lgxhx030IiOP1i4ANr/RWFNO88dqsP3fHRU98honqnDQByJDyzKJj77kg2nIYQ==" saltValue="AOWkocoYDD20tgbXX53J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3" t="s">
        <v>3</v>
      </c>
      <c r="D47" s="1123"/>
      <c r="E47" s="1124"/>
      <c r="F47" s="11">
        <v>52.44</v>
      </c>
      <c r="G47" s="12">
        <v>51.91</v>
      </c>
      <c r="H47" s="12">
        <v>52.38</v>
      </c>
      <c r="I47" s="12">
        <v>44.98</v>
      </c>
      <c r="J47" s="13">
        <v>46.7</v>
      </c>
    </row>
    <row r="48" spans="2:10" ht="57.75" customHeight="1" x14ac:dyDescent="0.15">
      <c r="B48" s="14"/>
      <c r="C48" s="1125" t="s">
        <v>4</v>
      </c>
      <c r="D48" s="1125"/>
      <c r="E48" s="1126"/>
      <c r="F48" s="15">
        <v>10</v>
      </c>
      <c r="G48" s="16">
        <v>9.1999999999999993</v>
      </c>
      <c r="H48" s="16">
        <v>8</v>
      </c>
      <c r="I48" s="16">
        <v>8.15</v>
      </c>
      <c r="J48" s="17">
        <v>10.119999999999999</v>
      </c>
    </row>
    <row r="49" spans="2:10" ht="57.75" customHeight="1" thickBot="1" x14ac:dyDescent="0.2">
      <c r="B49" s="18"/>
      <c r="C49" s="1127" t="s">
        <v>5</v>
      </c>
      <c r="D49" s="1127"/>
      <c r="E49" s="1128"/>
      <c r="F49" s="19" t="s">
        <v>566</v>
      </c>
      <c r="G49" s="20" t="s">
        <v>567</v>
      </c>
      <c r="H49" s="20">
        <v>0.04</v>
      </c>
      <c r="I49" s="20" t="s">
        <v>568</v>
      </c>
      <c r="J49" s="21">
        <v>6.24</v>
      </c>
    </row>
    <row r="50" spans="2:10" x14ac:dyDescent="0.15"/>
  </sheetData>
  <sheetProtection algorithmName="SHA-512" hashValue="2qHrRyIULOUn92bT14MMnoJ4x2KfQxLQtGHoHmEZe/HuT8NqX7SpvYoVCOa/5qUqrQmuiRU8+2bMe32zwjTbbA==" saltValue="gAtu9xFFkit1zrsc/qQjD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2023-03-24T07:22:41Z</cp:lastPrinted>
  <dcterms:created xsi:type="dcterms:W3CDTF">2023-02-20T07:42:34Z</dcterms:created>
  <dcterms:modified xsi:type="dcterms:W3CDTF">2023-10-03T02:37:42Z</dcterms:modified>
  <cp:category/>
</cp:coreProperties>
</file>