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R７年度\R8.3.1(2.1~2.28)\"/>
    </mc:Choice>
  </mc:AlternateContent>
  <xr:revisionPtr revIDLastSave="0" documentId="13_ncr:1_{B3569E43-DE11-4146-82ED-63B2540A926A}" xr6:coauthVersionLast="47" xr6:coauthVersionMax="47" xr10:uidLastSave="{00000000-0000-0000-0000-000000000000}"/>
  <bookViews>
    <workbookView xWindow="-120" yWindow="-120" windowWidth="29040" windowHeight="15840" tabRatio="785" firstSheet="13" activeTab="23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一括" sheetId="45" r:id="rId25"/>
  </sheets>
  <definedNames>
    <definedName name="_xlnm._FilterDatabase" localSheetId="24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84" i="45" l="1"/>
  <c r="T285" i="45"/>
  <c r="T286" i="45"/>
  <c r="T287" i="45"/>
  <c r="T288" i="45"/>
  <c r="T289" i="45"/>
  <c r="T290" i="45"/>
  <c r="T291" i="45"/>
  <c r="T283" i="45"/>
  <c r="Z294" i="45"/>
  <c r="Y294" i="45"/>
  <c r="X285" i="45"/>
  <c r="X286" i="45"/>
  <c r="X287" i="45"/>
  <c r="X289" i="45"/>
  <c r="X292" i="45"/>
  <c r="X294" i="45"/>
  <c r="W284" i="45"/>
  <c r="W285" i="45"/>
  <c r="W286" i="45"/>
  <c r="W287" i="45"/>
  <c r="W288" i="45"/>
  <c r="W289" i="45"/>
  <c r="W290" i="45"/>
  <c r="W291" i="45"/>
  <c r="X291" i="45" s="1"/>
  <c r="W292" i="45"/>
  <c r="W293" i="45"/>
  <c r="X293" i="45" s="1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V283" i="45"/>
  <c r="X283" i="45" s="1"/>
  <c r="U286" i="45"/>
  <c r="Y286" i="45" s="1"/>
  <c r="U293" i="45"/>
  <c r="U294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R294" i="45"/>
  <c r="Q283" i="45"/>
  <c r="Q287" i="45"/>
  <c r="Q288" i="45"/>
  <c r="Q293" i="45"/>
  <c r="Q294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Q292" i="45" s="1"/>
  <c r="R292" i="45" s="1"/>
  <c r="O293" i="45"/>
  <c r="O294" i="45"/>
  <c r="M284" i="45"/>
  <c r="M285" i="45"/>
  <c r="M286" i="45"/>
  <c r="N286" i="45" s="1"/>
  <c r="M287" i="45"/>
  <c r="M288" i="45"/>
  <c r="M289" i="45"/>
  <c r="M290" i="45"/>
  <c r="M291" i="45"/>
  <c r="M292" i="45"/>
  <c r="M293" i="45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N294" i="45" s="1"/>
  <c r="O283" i="45"/>
  <c r="M283" i="45"/>
  <c r="L283" i="45"/>
  <c r="N287" i="45"/>
  <c r="H284" i="45"/>
  <c r="H285" i="45"/>
  <c r="H286" i="45"/>
  <c r="H287" i="45"/>
  <c r="H288" i="45"/>
  <c r="H289" i="45"/>
  <c r="H290" i="45"/>
  <c r="F290" i="45" s="1"/>
  <c r="H291" i="45"/>
  <c r="H292" i="45"/>
  <c r="H293" i="45"/>
  <c r="H294" i="45"/>
  <c r="F294" i="45" s="1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D294" i="45"/>
  <c r="D284" i="45"/>
  <c r="E285" i="45" s="1"/>
  <c r="D285" i="45"/>
  <c r="D286" i="45"/>
  <c r="E286" i="45" s="1"/>
  <c r="D287" i="45"/>
  <c r="D288" i="45"/>
  <c r="E288" i="45" s="1"/>
  <c r="D289" i="45"/>
  <c r="E290" i="45" s="1"/>
  <c r="D290" i="45"/>
  <c r="D291" i="45"/>
  <c r="E291" i="45" s="1"/>
  <c r="D292" i="45"/>
  <c r="D293" i="45"/>
  <c r="E294" i="45" s="1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C18" i="57"/>
  <c r="V17" i="57"/>
  <c r="S17" i="57"/>
  <c r="O17" i="57"/>
  <c r="L17" i="57"/>
  <c r="D17" i="57"/>
  <c r="C17" i="57"/>
  <c r="V16" i="57"/>
  <c r="S16" i="57"/>
  <c r="W16" i="57" s="1"/>
  <c r="O16" i="57"/>
  <c r="L16" i="57"/>
  <c r="D16" i="57"/>
  <c r="C16" i="57"/>
  <c r="V15" i="57"/>
  <c r="S15" i="57"/>
  <c r="O15" i="57"/>
  <c r="L15" i="57"/>
  <c r="D15" i="57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E293" i="45" l="1"/>
  <c r="Y293" i="45"/>
  <c r="P17" i="57"/>
  <c r="N293" i="45"/>
  <c r="R293" i="45" s="1"/>
  <c r="I294" i="45"/>
  <c r="G18" i="57"/>
  <c r="U292" i="45"/>
  <c r="Y292" i="45" s="1"/>
  <c r="Z292" i="45" s="1"/>
  <c r="P16" i="57"/>
  <c r="G17" i="57"/>
  <c r="G16" i="57"/>
  <c r="F292" i="45"/>
  <c r="I292" i="45" s="1"/>
  <c r="U285" i="45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Y288" i="45"/>
  <c r="W12" i="57"/>
  <c r="N288" i="45"/>
  <c r="R288" i="45" s="1"/>
  <c r="G13" i="57"/>
  <c r="I289" i="45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93" i="45"/>
  <c r="I290" i="45"/>
  <c r="I288" i="45"/>
  <c r="I291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X18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Z293" i="45" l="1"/>
  <c r="Z291" i="45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7" l="1"/>
  <c r="X19" i="56"/>
</calcChain>
</file>

<file path=xl/sharedStrings.xml><?xml version="1.0" encoding="utf-8"?>
<sst xmlns="http://schemas.openxmlformats.org/spreadsheetml/2006/main" count="2265" uniqueCount="202">
  <si>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</si>
  <si>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</si>
  <si>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</si>
  <si>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</si>
  <si>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</si>
  <si>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</si>
  <si>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</si>
  <si>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</si>
  <si>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</si>
  <si>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</si>
  <si>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</si>
  <si>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</si>
  <si>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</si>
  <si>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</si>
  <si>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</si>
  <si>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</si>
  <si>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</si>
  <si>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</si>
  <si>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</si>
  <si>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</si>
  <si>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</si>
  <si>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</si>
  <si>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</si>
  <si>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</si>
  <si>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</si>
  <si>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</si>
  <si>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</si>
  <si>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</si>
  <si>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</si>
  <si>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</si>
  <si>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</si>
  <si>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</si>
  <si>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</si>
  <si>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</si>
  <si>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</si>
  <si>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</si>
  <si>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</si>
  <si>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</si>
  <si>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</si>
  <si>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</si>
  <si>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</si>
  <si>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</si>
  <si>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</si>
  <si>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</si>
  <si>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</si>
  <si>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</si>
  <si>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</si>
  <si>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</si>
  <si>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</si>
  <si>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</si>
  <si>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</si>
  <si>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</si>
  <si>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</si>
  <si>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</si>
  <si>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</si>
  <si>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</si>
  <si>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</si>
  <si>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</si>
  <si>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</si>
  <si>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</si>
  <si>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</si>
  <si>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</si>
  <si>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</si>
  <si>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</si>
  <si>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</si>
  <si>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</si>
  <si>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</si>
  <si>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</si>
  <si>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</si>
  <si>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</si>
  <si>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</si>
  <si>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</si>
  <si>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</si>
  <si>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</si>
  <si>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</si>
  <si>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</si>
  <si>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</si>
  <si>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</si>
  <si>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</si>
  <si>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</si>
  <si>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</si>
  <si>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</si>
  <si>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</si>
  <si>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</si>
  <si>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</si>
  <si>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</si>
  <si>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</si>
  <si>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</si>
  <si>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</si>
  <si>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</si>
  <si>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</si>
  <si>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</si>
  <si>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</si>
  <si>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</si>
  <si>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</si>
  <si>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</si>
  <si>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</si>
  <si>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</si>
  <si>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</si>
  <si>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</si>
  <si>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</si>
  <si>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</si>
  <si>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</si>
  <si>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</si>
  <si>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</si>
  <si>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</si>
  <si>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</si>
  <si>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</si>
  <si>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</si>
  <si>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</si>
  <si>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</si>
  <si>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</si>
  <si>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</si>
  <si>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</si>
  <si>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</si>
  <si>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</si>
  <si>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</si>
  <si>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</si>
  <si>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</si>
  <si>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</si>
  <si>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</si>
  <si>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</si>
  <si>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</si>
  <si>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</si>
  <si>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</si>
  <si>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</si>
  <si>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</si>
  <si>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</si>
  <si>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</si>
  <si>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</si>
  <si>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</si>
  <si>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</si>
  <si>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</si>
  <si>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</si>
  <si>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</si>
  <si>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</si>
  <si>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</si>
  <si>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</si>
  <si>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</si>
  <si>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</si>
  <si>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</si>
  <si>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</si>
  <si>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</si>
  <si>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</si>
  <si>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</si>
  <si>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</si>
  <si>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</si>
  <si>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</si>
  <si>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</si>
  <si>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</si>
  <si>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</si>
  <si>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</si>
  <si>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</si>
  <si>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</si>
  <si>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</si>
  <si>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</si>
  <si>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</si>
  <si>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</si>
  <si>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</si>
  <si>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</si>
  <si>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</si>
  <si>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</si>
  <si>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</si>
  <si>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</si>
  <si>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</si>
  <si>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</si>
  <si>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</si>
  <si>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</si>
  <si>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</si>
  <si>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</si>
  <si>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</si>
  <si>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</si>
  <si>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</si>
  <si>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</si>
  <si>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</si>
  <si>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</si>
  <si>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</si>
  <si>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</si>
  <si>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</si>
  <si>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</si>
  <si>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</si>
  <si>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</si>
  <si>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</si>
  <si>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</si>
  <si>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</si>
  <si>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</si>
  <si>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</si>
  <si>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</si>
  <si>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</si>
  <si>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</si>
  <si>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</si>
  <si>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</si>
  <si>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</si>
  <si>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</si>
  <si>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</si>
  <si>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</si>
  <si>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</si>
  <si>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</si>
  <si>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</si>
  <si>
    <t>R4  1月1日</t>
    <rPh sb="7" eb="8">
      <t>ニチ</t>
    </rPh>
    <phoneticPr fontId="1"/>
  </si>
  <si>
    <t>R5  1月1日</t>
    <rPh sb="7" eb="8">
      <t>ニチ</t>
    </rPh>
    <phoneticPr fontId="1"/>
  </si>
  <si>
    <t>R4/4/1～
R5/3/31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</si>
</sst>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3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25" t="s">
        <v>28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24"/>
      <c r="X6" s="314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61" t="s">
        <v>70</v>
      </c>
      <c r="B19" s="363" t="s">
        <v>65</v>
      </c>
      <c r="C19" s="356">
        <f>B18-B6</f>
        <v>64</v>
      </c>
      <c r="D19" s="365" t="s">
        <v>65</v>
      </c>
      <c r="E19" s="366"/>
      <c r="F19" s="367"/>
      <c r="G19" s="371">
        <f>D18-D6</f>
        <v>-347</v>
      </c>
      <c r="I19" s="344" t="s">
        <v>69</v>
      </c>
      <c r="J19" s="358">
        <f>SUM(J7:J18)</f>
        <v>686</v>
      </c>
      <c r="K19" s="350">
        <f>SUM(K7:K18)</f>
        <v>450</v>
      </c>
      <c r="L19" s="350">
        <f t="shared" ref="L19:W19" si="10">SUM(L7:L18)</f>
        <v>1136</v>
      </c>
      <c r="M19" s="350">
        <f t="shared" si="10"/>
        <v>751</v>
      </c>
      <c r="N19" s="350">
        <f t="shared" si="10"/>
        <v>519</v>
      </c>
      <c r="O19" s="350">
        <f t="shared" si="10"/>
        <v>1270</v>
      </c>
      <c r="P19" s="356">
        <f t="shared" si="10"/>
        <v>-134</v>
      </c>
      <c r="Q19" s="358">
        <f t="shared" si="10"/>
        <v>82</v>
      </c>
      <c r="R19" s="350">
        <f t="shared" si="10"/>
        <v>75</v>
      </c>
      <c r="S19" s="350">
        <f t="shared" si="10"/>
        <v>157</v>
      </c>
      <c r="T19" s="350">
        <f t="shared" si="10"/>
        <v>188</v>
      </c>
      <c r="U19" s="350">
        <f t="shared" si="10"/>
        <v>182</v>
      </c>
      <c r="V19" s="350">
        <f t="shared" si="10"/>
        <v>370</v>
      </c>
      <c r="W19" s="352">
        <f t="shared" si="10"/>
        <v>-213</v>
      </c>
      <c r="X19" s="354">
        <f>SUM(X7:X18)</f>
        <v>-347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25" t="s">
        <v>27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24"/>
      <c r="X6" s="314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61" t="s">
        <v>60</v>
      </c>
      <c r="B19" s="363" t="s">
        <v>65</v>
      </c>
      <c r="C19" s="356">
        <f>B18-B6</f>
        <v>-128</v>
      </c>
      <c r="D19" s="365" t="s">
        <v>65</v>
      </c>
      <c r="E19" s="366"/>
      <c r="F19" s="367"/>
      <c r="G19" s="371">
        <f>D18-D6</f>
        <v>-475</v>
      </c>
      <c r="I19" s="344" t="s">
        <v>68</v>
      </c>
      <c r="J19" s="358">
        <f>SUM(J7:J18)</f>
        <v>544</v>
      </c>
      <c r="K19" s="350">
        <f>SUM(K7:K18)</f>
        <v>391</v>
      </c>
      <c r="L19" s="350">
        <f t="shared" ref="L19:W19" si="11">SUM(L7:L18)</f>
        <v>935</v>
      </c>
      <c r="M19" s="350">
        <f t="shared" si="11"/>
        <v>678</v>
      </c>
      <c r="N19" s="350">
        <f t="shared" si="11"/>
        <v>517</v>
      </c>
      <c r="O19" s="350">
        <f t="shared" si="11"/>
        <v>1195</v>
      </c>
      <c r="P19" s="356">
        <f t="shared" si="11"/>
        <v>-260</v>
      </c>
      <c r="Q19" s="358">
        <f t="shared" si="11"/>
        <v>80</v>
      </c>
      <c r="R19" s="350">
        <f t="shared" si="11"/>
        <v>71</v>
      </c>
      <c r="S19" s="350">
        <f t="shared" si="11"/>
        <v>151</v>
      </c>
      <c r="T19" s="350">
        <f t="shared" si="11"/>
        <v>190</v>
      </c>
      <c r="U19" s="350">
        <f t="shared" si="11"/>
        <v>176</v>
      </c>
      <c r="V19" s="350">
        <f t="shared" si="11"/>
        <v>366</v>
      </c>
      <c r="W19" s="352">
        <f t="shared" si="11"/>
        <v>-215</v>
      </c>
      <c r="X19" s="354">
        <f>SUM(X7:X18)</f>
        <v>-475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2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3"/>
      <c r="X20" s="355"/>
    </row>
    <row r="21" spans="1:24" ht="14.25" x14ac:dyDescent="0.15">
      <c r="I21" s="30"/>
    </row>
  </sheetData>
  <mergeCells count="41"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A19:A20"/>
    <mergeCell ref="B19:B20"/>
    <mergeCell ref="C19:C20"/>
    <mergeCell ref="D19:F20"/>
    <mergeCell ref="G19:G20"/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25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16"/>
      <c r="X6" s="314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61" t="s">
        <v>63</v>
      </c>
      <c r="B19" s="363" t="s">
        <v>65</v>
      </c>
      <c r="C19" s="356">
        <f>B18-B6</f>
        <v>-39</v>
      </c>
      <c r="D19" s="365" t="s">
        <v>65</v>
      </c>
      <c r="E19" s="366"/>
      <c r="F19" s="367"/>
      <c r="G19" s="373">
        <f>D18-D6</f>
        <v>-378</v>
      </c>
      <c r="I19" s="344" t="s">
        <v>62</v>
      </c>
      <c r="J19" s="358">
        <f t="shared" ref="J19:W19" si="11">SUM(J7:J18)</f>
        <v>661</v>
      </c>
      <c r="K19" s="350">
        <f t="shared" si="11"/>
        <v>379</v>
      </c>
      <c r="L19" s="350">
        <f t="shared" si="11"/>
        <v>1040</v>
      </c>
      <c r="M19" s="350">
        <f t="shared" si="11"/>
        <v>776</v>
      </c>
      <c r="N19" s="350">
        <f t="shared" si="11"/>
        <v>459</v>
      </c>
      <c r="O19" s="350">
        <f t="shared" si="11"/>
        <v>1235</v>
      </c>
      <c r="P19" s="356">
        <f t="shared" si="11"/>
        <v>-195</v>
      </c>
      <c r="Q19" s="358">
        <f t="shared" si="11"/>
        <v>78</v>
      </c>
      <c r="R19" s="350">
        <f t="shared" si="11"/>
        <v>68</v>
      </c>
      <c r="S19" s="350">
        <f t="shared" si="11"/>
        <v>146</v>
      </c>
      <c r="T19" s="350">
        <f t="shared" si="11"/>
        <v>146</v>
      </c>
      <c r="U19" s="350">
        <f t="shared" si="11"/>
        <v>183</v>
      </c>
      <c r="V19" s="350">
        <f t="shared" si="11"/>
        <v>329</v>
      </c>
      <c r="W19" s="356">
        <f t="shared" si="11"/>
        <v>-183</v>
      </c>
      <c r="X19" s="354">
        <f>SUM(X7:X18)</f>
        <v>-378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59"/>
      <c r="K20" s="351"/>
      <c r="L20" s="351"/>
      <c r="M20" s="351"/>
      <c r="N20" s="351"/>
      <c r="O20" s="351"/>
      <c r="P20" s="357"/>
      <c r="Q20" s="359"/>
      <c r="R20" s="351"/>
      <c r="S20" s="351"/>
      <c r="T20" s="351"/>
      <c r="U20" s="351"/>
      <c r="V20" s="351"/>
      <c r="W20" s="357"/>
      <c r="X20" s="355"/>
    </row>
    <row r="21" spans="1:24" ht="14.25" x14ac:dyDescent="0.15">
      <c r="I21" s="30"/>
    </row>
  </sheetData>
  <mergeCells count="41"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  <mergeCell ref="A19:A20"/>
    <mergeCell ref="I19:I20"/>
    <mergeCell ref="J19:J20"/>
    <mergeCell ref="K19:K20"/>
    <mergeCell ref="D19:F20"/>
    <mergeCell ref="P5:P6"/>
    <mergeCell ref="Q5:S5"/>
    <mergeCell ref="L19:L20"/>
    <mergeCell ref="D4:D5"/>
    <mergeCell ref="I4:I6"/>
    <mergeCell ref="J5:L5"/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16"/>
      <c r="X6" s="314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61" t="s">
        <v>96</v>
      </c>
      <c r="B19" s="363" t="s">
        <v>65</v>
      </c>
      <c r="C19" s="356">
        <f>B17-B6</f>
        <v>-32</v>
      </c>
      <c r="D19" s="365" t="s">
        <v>65</v>
      </c>
      <c r="E19" s="366"/>
      <c r="F19" s="367"/>
      <c r="G19" s="373">
        <f>D18-D6</f>
        <v>-333</v>
      </c>
      <c r="I19" s="344" t="s">
        <v>97</v>
      </c>
      <c r="J19" s="380">
        <f t="shared" ref="J19:W19" si="11">SUM(J7:J18)</f>
        <v>629</v>
      </c>
      <c r="K19" s="375">
        <f t="shared" si="11"/>
        <v>320</v>
      </c>
      <c r="L19" s="375">
        <f t="shared" si="11"/>
        <v>949</v>
      </c>
      <c r="M19" s="375">
        <f t="shared" si="11"/>
        <v>676</v>
      </c>
      <c r="N19" s="375">
        <f t="shared" si="11"/>
        <v>374</v>
      </c>
      <c r="O19" s="375">
        <f t="shared" si="11"/>
        <v>1050</v>
      </c>
      <c r="P19" s="377">
        <f t="shared" si="11"/>
        <v>-101</v>
      </c>
      <c r="Q19" s="380">
        <f t="shared" si="11"/>
        <v>62</v>
      </c>
      <c r="R19" s="375">
        <f t="shared" si="11"/>
        <v>69</v>
      </c>
      <c r="S19" s="375">
        <f t="shared" si="11"/>
        <v>131</v>
      </c>
      <c r="T19" s="375">
        <f t="shared" si="11"/>
        <v>178</v>
      </c>
      <c r="U19" s="375">
        <f t="shared" si="11"/>
        <v>185</v>
      </c>
      <c r="V19" s="375">
        <f t="shared" si="11"/>
        <v>363</v>
      </c>
      <c r="W19" s="377">
        <f t="shared" si="11"/>
        <v>-232</v>
      </c>
      <c r="X19" s="379">
        <f>SUM(X7:X18)</f>
        <v>-333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126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16"/>
      <c r="X6" s="314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61" t="s">
        <v>119</v>
      </c>
      <c r="B19" s="363" t="s">
        <v>65</v>
      </c>
      <c r="C19" s="356">
        <f>B17-B6</f>
        <v>-287</v>
      </c>
      <c r="D19" s="365" t="s">
        <v>65</v>
      </c>
      <c r="E19" s="366"/>
      <c r="F19" s="367"/>
      <c r="G19" s="373">
        <f>D18-D6</f>
        <v>-589</v>
      </c>
      <c r="I19" s="344" t="s">
        <v>120</v>
      </c>
      <c r="J19" s="380">
        <f t="shared" ref="J19:W19" si="10">SUM(J7:J18)</f>
        <v>656</v>
      </c>
      <c r="K19" s="375">
        <f t="shared" si="10"/>
        <v>328</v>
      </c>
      <c r="L19" s="375">
        <f t="shared" si="10"/>
        <v>984</v>
      </c>
      <c r="M19" s="375">
        <f t="shared" si="10"/>
        <v>699</v>
      </c>
      <c r="N19" s="375">
        <f t="shared" si="10"/>
        <v>450</v>
      </c>
      <c r="O19" s="375">
        <f t="shared" si="10"/>
        <v>1149</v>
      </c>
      <c r="P19" s="377">
        <f t="shared" si="10"/>
        <v>-165</v>
      </c>
      <c r="Q19" s="380">
        <f t="shared" si="10"/>
        <v>51</v>
      </c>
      <c r="R19" s="375">
        <f t="shared" si="10"/>
        <v>61</v>
      </c>
      <c r="S19" s="375">
        <f t="shared" si="10"/>
        <v>112</v>
      </c>
      <c r="T19" s="375">
        <f t="shared" si="10"/>
        <v>162</v>
      </c>
      <c r="U19" s="375">
        <f t="shared" si="10"/>
        <v>189</v>
      </c>
      <c r="V19" s="375">
        <f t="shared" si="10"/>
        <v>351</v>
      </c>
      <c r="W19" s="377">
        <f t="shared" si="10"/>
        <v>-239</v>
      </c>
      <c r="X19" s="379">
        <f>SUM(X7:X18)</f>
        <v>-404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135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16"/>
      <c r="X6" s="314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61" t="s">
        <v>133</v>
      </c>
      <c r="B19" s="363" t="s">
        <v>65</v>
      </c>
      <c r="C19" s="356">
        <f>SUM(C7:C18)</f>
        <v>-21</v>
      </c>
      <c r="D19" s="365" t="s">
        <v>65</v>
      </c>
      <c r="E19" s="366"/>
      <c r="F19" s="367"/>
      <c r="G19" s="373">
        <f>SUM(G7:G18)</f>
        <v>-288</v>
      </c>
      <c r="I19" s="344" t="s">
        <v>134</v>
      </c>
      <c r="J19" s="380">
        <f t="shared" ref="J19:W19" si="8">SUM(J7:J18)</f>
        <v>586</v>
      </c>
      <c r="K19" s="375">
        <f t="shared" si="8"/>
        <v>376</v>
      </c>
      <c r="L19" s="375">
        <f t="shared" si="8"/>
        <v>962</v>
      </c>
      <c r="M19" s="375">
        <f t="shared" si="8"/>
        <v>642</v>
      </c>
      <c r="N19" s="375">
        <f t="shared" si="8"/>
        <v>381</v>
      </c>
      <c r="O19" s="375">
        <f t="shared" si="8"/>
        <v>1023</v>
      </c>
      <c r="P19" s="377">
        <f t="shared" si="8"/>
        <v>-61</v>
      </c>
      <c r="Q19" s="380">
        <f t="shared" si="8"/>
        <v>70</v>
      </c>
      <c r="R19" s="375">
        <f t="shared" si="8"/>
        <v>58</v>
      </c>
      <c r="S19" s="375">
        <f t="shared" si="8"/>
        <v>128</v>
      </c>
      <c r="T19" s="375">
        <f t="shared" si="8"/>
        <v>195</v>
      </c>
      <c r="U19" s="375">
        <f t="shared" si="8"/>
        <v>185</v>
      </c>
      <c r="V19" s="375">
        <f t="shared" si="8"/>
        <v>380</v>
      </c>
      <c r="W19" s="377">
        <f t="shared" si="8"/>
        <v>-252</v>
      </c>
      <c r="X19" s="379">
        <f>SUM(X7:X18)</f>
        <v>-313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0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144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16"/>
      <c r="X6" s="314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61" t="s">
        <v>145</v>
      </c>
      <c r="B19" s="363" t="s">
        <v>65</v>
      </c>
      <c r="C19" s="356">
        <f>SUM(C7:C18)</f>
        <v>-118</v>
      </c>
      <c r="D19" s="365" t="s">
        <v>65</v>
      </c>
      <c r="E19" s="366"/>
      <c r="F19" s="367"/>
      <c r="G19" s="373">
        <f>SUM(G7:G18)</f>
        <v>-436</v>
      </c>
      <c r="I19" s="361" t="s">
        <v>145</v>
      </c>
      <c r="J19" s="380">
        <f t="shared" ref="J19:W19" si="10">SUM(J7:J18)</f>
        <v>520</v>
      </c>
      <c r="K19" s="375">
        <f t="shared" si="10"/>
        <v>323</v>
      </c>
      <c r="L19" s="375">
        <f t="shared" si="10"/>
        <v>843</v>
      </c>
      <c r="M19" s="375">
        <f t="shared" si="10"/>
        <v>594</v>
      </c>
      <c r="N19" s="375">
        <f t="shared" si="10"/>
        <v>432</v>
      </c>
      <c r="O19" s="375">
        <f t="shared" si="10"/>
        <v>1026</v>
      </c>
      <c r="P19" s="377">
        <f t="shared" si="10"/>
        <v>-183</v>
      </c>
      <c r="Q19" s="380">
        <f t="shared" si="10"/>
        <v>46</v>
      </c>
      <c r="R19" s="375">
        <f t="shared" si="10"/>
        <v>51</v>
      </c>
      <c r="S19" s="375">
        <f t="shared" si="10"/>
        <v>97</v>
      </c>
      <c r="T19" s="375">
        <f t="shared" si="10"/>
        <v>177</v>
      </c>
      <c r="U19" s="375">
        <f t="shared" si="10"/>
        <v>173</v>
      </c>
      <c r="V19" s="375">
        <f t="shared" si="10"/>
        <v>350</v>
      </c>
      <c r="W19" s="377">
        <f t="shared" si="10"/>
        <v>-253</v>
      </c>
      <c r="X19" s="379">
        <f>SUM(X7:X18)</f>
        <v>-436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16"/>
      <c r="X6" s="314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61" t="s">
        <v>151</v>
      </c>
      <c r="B19" s="363" t="s">
        <v>65</v>
      </c>
      <c r="C19" s="356">
        <f>SUM(C7:C18)</f>
        <v>-31</v>
      </c>
      <c r="D19" s="365" t="s">
        <v>65</v>
      </c>
      <c r="E19" s="366"/>
      <c r="F19" s="367"/>
      <c r="G19" s="373">
        <f>SUM(G7:G18)</f>
        <v>-309</v>
      </c>
      <c r="I19" s="361" t="s">
        <v>151</v>
      </c>
      <c r="J19" s="380">
        <f t="shared" ref="J19:W19" si="10">SUM(J7:J18)</f>
        <v>570</v>
      </c>
      <c r="K19" s="375">
        <f t="shared" si="10"/>
        <v>321</v>
      </c>
      <c r="L19" s="375">
        <f t="shared" si="10"/>
        <v>891</v>
      </c>
      <c r="M19" s="375">
        <f t="shared" si="10"/>
        <v>577</v>
      </c>
      <c r="N19" s="375">
        <f t="shared" si="10"/>
        <v>376</v>
      </c>
      <c r="O19" s="375">
        <f t="shared" si="10"/>
        <v>953</v>
      </c>
      <c r="P19" s="377">
        <f t="shared" si="10"/>
        <v>-62</v>
      </c>
      <c r="Q19" s="380">
        <f t="shared" si="10"/>
        <v>53</v>
      </c>
      <c r="R19" s="375">
        <f t="shared" si="10"/>
        <v>59</v>
      </c>
      <c r="S19" s="375">
        <f t="shared" si="10"/>
        <v>112</v>
      </c>
      <c r="T19" s="375">
        <f t="shared" si="10"/>
        <v>156</v>
      </c>
      <c r="U19" s="375">
        <f t="shared" si="10"/>
        <v>203</v>
      </c>
      <c r="V19" s="375">
        <f t="shared" si="10"/>
        <v>359</v>
      </c>
      <c r="W19" s="377">
        <f t="shared" si="10"/>
        <v>-247</v>
      </c>
      <c r="X19" s="379">
        <f>SUM(X7:X18)</f>
        <v>-309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156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16"/>
      <c r="X6" s="314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61" t="s">
        <v>155</v>
      </c>
      <c r="B19" s="363" t="s">
        <v>65</v>
      </c>
      <c r="C19" s="356">
        <f>SUM(C7:C18)</f>
        <v>-49</v>
      </c>
      <c r="D19" s="365" t="s">
        <v>65</v>
      </c>
      <c r="E19" s="366"/>
      <c r="F19" s="367"/>
      <c r="G19" s="373">
        <f>SUM(G7:G18)</f>
        <v>-315</v>
      </c>
      <c r="I19" s="361" t="s">
        <v>155</v>
      </c>
      <c r="J19" s="380">
        <f t="shared" ref="J19:W19" si="10">SUM(J7:J18)</f>
        <v>479</v>
      </c>
      <c r="K19" s="375">
        <f t="shared" si="10"/>
        <v>342</v>
      </c>
      <c r="L19" s="375">
        <f t="shared" si="10"/>
        <v>821</v>
      </c>
      <c r="M19" s="375">
        <f t="shared" si="10"/>
        <v>507</v>
      </c>
      <c r="N19" s="375">
        <f t="shared" si="10"/>
        <v>380</v>
      </c>
      <c r="O19" s="375">
        <f t="shared" si="10"/>
        <v>887</v>
      </c>
      <c r="P19" s="377">
        <f t="shared" si="10"/>
        <v>-66</v>
      </c>
      <c r="Q19" s="380">
        <f t="shared" si="10"/>
        <v>51</v>
      </c>
      <c r="R19" s="375">
        <f t="shared" si="10"/>
        <v>41</v>
      </c>
      <c r="S19" s="375">
        <f t="shared" si="10"/>
        <v>92</v>
      </c>
      <c r="T19" s="375">
        <f t="shared" si="10"/>
        <v>169</v>
      </c>
      <c r="U19" s="375">
        <f t="shared" si="10"/>
        <v>172</v>
      </c>
      <c r="V19" s="375">
        <f t="shared" si="10"/>
        <v>341</v>
      </c>
      <c r="W19" s="377">
        <f t="shared" si="10"/>
        <v>-249</v>
      </c>
      <c r="X19" s="379">
        <f>SUM(X7:X18)</f>
        <v>-315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16"/>
      <c r="X6" s="314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61" t="s">
        <v>161</v>
      </c>
      <c r="B19" s="363" t="s">
        <v>65</v>
      </c>
      <c r="C19" s="356">
        <f>SUM(C7:C18)</f>
        <v>-280</v>
      </c>
      <c r="D19" s="365" t="s">
        <v>65</v>
      </c>
      <c r="E19" s="366"/>
      <c r="F19" s="367"/>
      <c r="G19" s="373">
        <f>SUM(G7:G18)</f>
        <v>-467</v>
      </c>
      <c r="I19" s="361" t="s">
        <v>161</v>
      </c>
      <c r="J19" s="380">
        <f t="shared" ref="J19:W19" si="10">SUM(J7:J18)</f>
        <v>448</v>
      </c>
      <c r="K19" s="375">
        <f t="shared" si="10"/>
        <v>252</v>
      </c>
      <c r="L19" s="375">
        <f t="shared" si="10"/>
        <v>700</v>
      </c>
      <c r="M19" s="375">
        <f t="shared" si="10"/>
        <v>525</v>
      </c>
      <c r="N19" s="375">
        <f t="shared" si="10"/>
        <v>351</v>
      </c>
      <c r="O19" s="375">
        <f t="shared" si="10"/>
        <v>876</v>
      </c>
      <c r="P19" s="377">
        <f t="shared" si="10"/>
        <v>-176</v>
      </c>
      <c r="Q19" s="380">
        <f t="shared" si="10"/>
        <v>39</v>
      </c>
      <c r="R19" s="375">
        <f t="shared" si="10"/>
        <v>45</v>
      </c>
      <c r="S19" s="375">
        <f t="shared" si="10"/>
        <v>84</v>
      </c>
      <c r="T19" s="375">
        <f t="shared" si="10"/>
        <v>184</v>
      </c>
      <c r="U19" s="375">
        <f t="shared" si="10"/>
        <v>192</v>
      </c>
      <c r="V19" s="375">
        <f t="shared" si="10"/>
        <v>376</v>
      </c>
      <c r="W19" s="377">
        <f t="shared" si="10"/>
        <v>-292</v>
      </c>
      <c r="X19" s="379">
        <f>SUM(X7:X18)</f>
        <v>-468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82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C24" sqref="C24:D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16"/>
      <c r="X6" s="314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199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61" t="s">
        <v>164</v>
      </c>
      <c r="B19" s="363" t="s">
        <v>65</v>
      </c>
      <c r="C19" s="356">
        <f>SUM(C7:C18)</f>
        <v>-175</v>
      </c>
      <c r="D19" s="365" t="s">
        <v>65</v>
      </c>
      <c r="E19" s="366"/>
      <c r="F19" s="367"/>
      <c r="G19" s="373">
        <f>SUM(G7:G18)</f>
        <v>-415</v>
      </c>
      <c r="I19" s="361" t="s">
        <v>164</v>
      </c>
      <c r="J19" s="380">
        <f t="shared" ref="J19:W19" si="10">SUM(J7:J18)</f>
        <v>467</v>
      </c>
      <c r="K19" s="375">
        <f t="shared" si="10"/>
        <v>257</v>
      </c>
      <c r="L19" s="375">
        <f t="shared" si="10"/>
        <v>724</v>
      </c>
      <c r="M19" s="375">
        <f t="shared" si="10"/>
        <v>513</v>
      </c>
      <c r="N19" s="375">
        <f t="shared" si="10"/>
        <v>312</v>
      </c>
      <c r="O19" s="375">
        <f t="shared" si="10"/>
        <v>825</v>
      </c>
      <c r="P19" s="377">
        <f t="shared" si="10"/>
        <v>-101</v>
      </c>
      <c r="Q19" s="380">
        <f t="shared" si="10"/>
        <v>34</v>
      </c>
      <c r="R19" s="375">
        <f t="shared" si="10"/>
        <v>43</v>
      </c>
      <c r="S19" s="375">
        <f t="shared" si="10"/>
        <v>77</v>
      </c>
      <c r="T19" s="375">
        <f t="shared" si="10"/>
        <v>180</v>
      </c>
      <c r="U19" s="375">
        <f t="shared" si="10"/>
        <v>211</v>
      </c>
      <c r="V19" s="375">
        <f t="shared" si="10"/>
        <v>391</v>
      </c>
      <c r="W19" s="377">
        <f t="shared" si="10"/>
        <v>-314</v>
      </c>
      <c r="X19" s="379">
        <f>SUM(X7:X18)</f>
        <v>-415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I27" sqref="I2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25" t="s">
        <v>169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16"/>
      <c r="X6" s="314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200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61" t="s">
        <v>201</v>
      </c>
      <c r="B19" s="363" t="s">
        <v>65</v>
      </c>
      <c r="C19" s="356">
        <f>SUM(C7:C18)</f>
        <v>-54</v>
      </c>
      <c r="D19" s="365" t="s">
        <v>65</v>
      </c>
      <c r="E19" s="366"/>
      <c r="F19" s="367"/>
      <c r="G19" s="373">
        <f>SUM(G7:G18)</f>
        <v>-388</v>
      </c>
      <c r="I19" s="361" t="s">
        <v>164</v>
      </c>
      <c r="J19" s="380">
        <f t="shared" ref="J19:W19" si="10">SUM(J7:J18)</f>
        <v>580</v>
      </c>
      <c r="K19" s="375">
        <f t="shared" si="10"/>
        <v>371</v>
      </c>
      <c r="L19" s="375">
        <f t="shared" si="10"/>
        <v>951</v>
      </c>
      <c r="M19" s="375">
        <f t="shared" si="10"/>
        <v>615</v>
      </c>
      <c r="N19" s="375">
        <f t="shared" si="10"/>
        <v>377</v>
      </c>
      <c r="O19" s="375">
        <f t="shared" si="10"/>
        <v>992</v>
      </c>
      <c r="P19" s="377">
        <f t="shared" si="10"/>
        <v>-41</v>
      </c>
      <c r="Q19" s="380">
        <f t="shared" si="10"/>
        <v>34</v>
      </c>
      <c r="R19" s="375">
        <f t="shared" si="10"/>
        <v>33</v>
      </c>
      <c r="S19" s="375">
        <f t="shared" si="10"/>
        <v>67</v>
      </c>
      <c r="T19" s="375">
        <f t="shared" si="10"/>
        <v>204</v>
      </c>
      <c r="U19" s="375">
        <f t="shared" si="10"/>
        <v>210</v>
      </c>
      <c r="V19" s="375">
        <f t="shared" si="10"/>
        <v>414</v>
      </c>
      <c r="W19" s="377">
        <f t="shared" si="10"/>
        <v>-347</v>
      </c>
      <c r="X19" s="379">
        <f>SUM(X7:X18)</f>
        <v>-388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25" t="s">
        <v>171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16"/>
      <c r="X6" s="314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172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61" t="s">
        <v>174</v>
      </c>
      <c r="B19" s="363" t="s">
        <v>65</v>
      </c>
      <c r="C19" s="356">
        <f>SUM(C7:C18)</f>
        <v>-95</v>
      </c>
      <c r="D19" s="365" t="s">
        <v>65</v>
      </c>
      <c r="E19" s="366"/>
      <c r="F19" s="367"/>
      <c r="G19" s="373">
        <f>SUM(G7:G18)</f>
        <v>-442</v>
      </c>
      <c r="I19" s="361" t="s">
        <v>173</v>
      </c>
      <c r="J19" s="380">
        <f t="shared" ref="J19:W19" si="10">SUM(J7:J18)</f>
        <v>460</v>
      </c>
      <c r="K19" s="375">
        <f t="shared" si="10"/>
        <v>295</v>
      </c>
      <c r="L19" s="375">
        <f t="shared" si="10"/>
        <v>755</v>
      </c>
      <c r="M19" s="375">
        <f t="shared" si="10"/>
        <v>527</v>
      </c>
      <c r="N19" s="375">
        <f t="shared" si="10"/>
        <v>363</v>
      </c>
      <c r="O19" s="375">
        <f t="shared" si="10"/>
        <v>890</v>
      </c>
      <c r="P19" s="377">
        <f t="shared" si="10"/>
        <v>-135</v>
      </c>
      <c r="Q19" s="380">
        <f t="shared" si="10"/>
        <v>36</v>
      </c>
      <c r="R19" s="375">
        <f t="shared" si="10"/>
        <v>29</v>
      </c>
      <c r="S19" s="375">
        <f t="shared" si="10"/>
        <v>65</v>
      </c>
      <c r="T19" s="375">
        <f t="shared" si="10"/>
        <v>177</v>
      </c>
      <c r="U19" s="375">
        <f t="shared" si="10"/>
        <v>195</v>
      </c>
      <c r="V19" s="375">
        <f t="shared" si="10"/>
        <v>372</v>
      </c>
      <c r="W19" s="377">
        <f t="shared" si="10"/>
        <v>-307</v>
      </c>
      <c r="X19" s="379">
        <f>SUM(X7:X18)</f>
        <v>-442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46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16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16"/>
      <c r="X6" s="314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177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61" t="s">
        <v>178</v>
      </c>
      <c r="B19" s="363" t="s">
        <v>65</v>
      </c>
      <c r="C19" s="356">
        <f>SUM(C7:C18)</f>
        <v>-89</v>
      </c>
      <c r="D19" s="365" t="s">
        <v>65</v>
      </c>
      <c r="E19" s="366"/>
      <c r="F19" s="367"/>
      <c r="G19" s="373">
        <f>SUM(G7:G18)</f>
        <v>-423</v>
      </c>
      <c r="I19" s="361" t="s">
        <v>178</v>
      </c>
      <c r="J19" s="380">
        <f t="shared" ref="J19:W19" si="10">SUM(J7:J18)</f>
        <v>443</v>
      </c>
      <c r="K19" s="375">
        <f t="shared" si="10"/>
        <v>286</v>
      </c>
      <c r="L19" s="375">
        <f t="shared" si="10"/>
        <v>729</v>
      </c>
      <c r="M19" s="375">
        <f t="shared" si="10"/>
        <v>466</v>
      </c>
      <c r="N19" s="375">
        <f t="shared" si="10"/>
        <v>350</v>
      </c>
      <c r="O19" s="375">
        <f t="shared" si="10"/>
        <v>816</v>
      </c>
      <c r="P19" s="377">
        <f t="shared" si="10"/>
        <v>-87</v>
      </c>
      <c r="Q19" s="380">
        <f t="shared" si="10"/>
        <v>26</v>
      </c>
      <c r="R19" s="375">
        <f t="shared" si="10"/>
        <v>31</v>
      </c>
      <c r="S19" s="375">
        <f t="shared" si="10"/>
        <v>57</v>
      </c>
      <c r="T19" s="375">
        <f t="shared" si="10"/>
        <v>169</v>
      </c>
      <c r="U19" s="375">
        <f t="shared" si="10"/>
        <v>224</v>
      </c>
      <c r="V19" s="375">
        <f t="shared" si="10"/>
        <v>393</v>
      </c>
      <c r="W19" s="377">
        <f t="shared" si="10"/>
        <v>-336</v>
      </c>
      <c r="X19" s="379">
        <f>SUM(X7:X18)</f>
        <v>-423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tabSelected="1" view="pageBreakPreview" zoomScaleNormal="80" zoomScaleSheetLayoutView="100" workbookViewId="0">
      <selection activeCell="B18" sqref="B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25" t="s">
        <v>194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30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15" t="s">
        <v>11</v>
      </c>
      <c r="X5" s="313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46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16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16"/>
      <c r="X6" s="314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7559</v>
      </c>
      <c r="C12" s="21">
        <f t="shared" si="8"/>
        <v>-77</v>
      </c>
      <c r="D12" s="69">
        <f t="shared" si="0"/>
        <v>15542</v>
      </c>
      <c r="E12" s="3">
        <v>7356</v>
      </c>
      <c r="F12" s="4">
        <v>8186</v>
      </c>
      <c r="G12" s="16">
        <f t="shared" si="9"/>
        <v>-90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7542</v>
      </c>
      <c r="C13" s="21">
        <f t="shared" si="8"/>
        <v>-17</v>
      </c>
      <c r="D13" s="69">
        <f t="shared" si="0"/>
        <v>15516</v>
      </c>
      <c r="E13" s="3">
        <v>7348</v>
      </c>
      <c r="F13" s="4">
        <v>8168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7543</v>
      </c>
      <c r="C14" s="21">
        <f t="shared" si="8"/>
        <v>1</v>
      </c>
      <c r="D14" s="69">
        <f t="shared" si="0"/>
        <v>15521</v>
      </c>
      <c r="E14" s="3">
        <v>7347</v>
      </c>
      <c r="F14" s="4">
        <v>8174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196</v>
      </c>
      <c r="B15" s="20">
        <v>7513</v>
      </c>
      <c r="C15" s="21">
        <f t="shared" si="8"/>
        <v>-30</v>
      </c>
      <c r="D15" s="69">
        <f t="shared" si="0"/>
        <v>15467</v>
      </c>
      <c r="E15" s="3">
        <v>7314</v>
      </c>
      <c r="F15" s="4">
        <v>8153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>
        <v>7502</v>
      </c>
      <c r="C16" s="21">
        <f t="shared" si="8"/>
        <v>-11</v>
      </c>
      <c r="D16" s="69">
        <f t="shared" si="0"/>
        <v>15440</v>
      </c>
      <c r="E16" s="3">
        <v>7302</v>
      </c>
      <c r="F16" s="4">
        <v>8138</v>
      </c>
      <c r="G16" s="16">
        <f t="shared" si="9"/>
        <v>-27</v>
      </c>
      <c r="H16" s="27"/>
      <c r="I16" s="289" t="s">
        <v>54</v>
      </c>
      <c r="J16" s="24">
        <v>16</v>
      </c>
      <c r="K16" s="5">
        <v>12</v>
      </c>
      <c r="L16" s="6">
        <f t="shared" si="1"/>
        <v>28</v>
      </c>
      <c r="M16" s="7">
        <v>14</v>
      </c>
      <c r="N16" s="7">
        <v>16</v>
      </c>
      <c r="O16" s="8">
        <f t="shared" si="2"/>
        <v>30</v>
      </c>
      <c r="P16" s="19">
        <f t="shared" si="3"/>
        <v>-2</v>
      </c>
      <c r="Q16" s="18">
        <v>2</v>
      </c>
      <c r="R16" s="9">
        <v>2</v>
      </c>
      <c r="S16" s="12">
        <f t="shared" si="4"/>
        <v>4</v>
      </c>
      <c r="T16" s="10">
        <v>16</v>
      </c>
      <c r="U16" s="10">
        <v>13</v>
      </c>
      <c r="V16" s="13">
        <f t="shared" si="5"/>
        <v>29</v>
      </c>
      <c r="W16" s="19">
        <f t="shared" si="6"/>
        <v>-25</v>
      </c>
      <c r="X16" s="125">
        <f t="shared" si="7"/>
        <v>-27</v>
      </c>
    </row>
    <row r="17" spans="1:24" ht="18.75" customHeight="1" x14ac:dyDescent="0.15">
      <c r="A17" s="287">
        <v>45717</v>
      </c>
      <c r="B17" s="20">
        <v>7443</v>
      </c>
      <c r="C17" s="21">
        <f t="shared" si="8"/>
        <v>-59</v>
      </c>
      <c r="D17" s="69">
        <f t="shared" si="0"/>
        <v>15371</v>
      </c>
      <c r="E17" s="3">
        <v>7276</v>
      </c>
      <c r="F17" s="4">
        <v>8095</v>
      </c>
      <c r="G17" s="16">
        <f t="shared" si="9"/>
        <v>-69</v>
      </c>
      <c r="H17" s="27"/>
      <c r="I17" s="289" t="s">
        <v>55</v>
      </c>
      <c r="J17" s="24">
        <v>28</v>
      </c>
      <c r="K17" s="5">
        <v>15</v>
      </c>
      <c r="L17" s="6">
        <f t="shared" si="1"/>
        <v>43</v>
      </c>
      <c r="M17" s="7">
        <v>44</v>
      </c>
      <c r="N17" s="7">
        <v>50</v>
      </c>
      <c r="O17" s="8">
        <f t="shared" si="2"/>
        <v>94</v>
      </c>
      <c r="P17" s="19">
        <f t="shared" si="3"/>
        <v>-51</v>
      </c>
      <c r="Q17" s="18">
        <v>2</v>
      </c>
      <c r="R17" s="9">
        <v>3</v>
      </c>
      <c r="S17" s="12">
        <f t="shared" si="4"/>
        <v>5</v>
      </c>
      <c r="T17" s="10">
        <v>12</v>
      </c>
      <c r="U17" s="10">
        <v>11</v>
      </c>
      <c r="V17" s="13">
        <f t="shared" si="5"/>
        <v>23</v>
      </c>
      <c r="W17" s="19">
        <f t="shared" si="6"/>
        <v>-18</v>
      </c>
      <c r="X17" s="125">
        <f t="shared" si="7"/>
        <v>-69</v>
      </c>
    </row>
    <row r="18" spans="1:24" ht="18.75" customHeight="1" thickBot="1" x14ac:dyDescent="0.2">
      <c r="A18" s="287">
        <v>45748</v>
      </c>
      <c r="B18" s="64"/>
      <c r="C18" s="21">
        <f t="shared" si="8"/>
        <v>-7443</v>
      </c>
      <c r="D18" s="69">
        <f t="shared" si="0"/>
        <v>0</v>
      </c>
      <c r="E18" s="65"/>
      <c r="F18" s="66"/>
      <c r="G18" s="16">
        <f t="shared" si="9"/>
        <v>-15371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61" t="s">
        <v>195</v>
      </c>
      <c r="B19" s="363" t="s">
        <v>65</v>
      </c>
      <c r="C19" s="356">
        <f>SUM(C7:C18)</f>
        <v>-7520</v>
      </c>
      <c r="D19" s="365" t="s">
        <v>65</v>
      </c>
      <c r="E19" s="366"/>
      <c r="F19" s="367"/>
      <c r="G19" s="373">
        <f>SUM(G7:G18)</f>
        <v>-15610</v>
      </c>
      <c r="I19" s="361" t="s">
        <v>195</v>
      </c>
      <c r="J19" s="380">
        <f t="shared" ref="J19:W19" si="10">SUM(J7:J18)</f>
        <v>326</v>
      </c>
      <c r="K19" s="375">
        <f t="shared" si="10"/>
        <v>267</v>
      </c>
      <c r="L19" s="375">
        <f t="shared" si="10"/>
        <v>593</v>
      </c>
      <c r="M19" s="375">
        <f t="shared" si="10"/>
        <v>284</v>
      </c>
      <c r="N19" s="375">
        <f t="shared" si="10"/>
        <v>287</v>
      </c>
      <c r="O19" s="375">
        <f t="shared" si="10"/>
        <v>571</v>
      </c>
      <c r="P19" s="377">
        <f t="shared" si="10"/>
        <v>22</v>
      </c>
      <c r="Q19" s="380">
        <f t="shared" si="10"/>
        <v>25</v>
      </c>
      <c r="R19" s="375">
        <f t="shared" si="10"/>
        <v>23</v>
      </c>
      <c r="S19" s="375">
        <f t="shared" si="10"/>
        <v>48</v>
      </c>
      <c r="T19" s="375">
        <f t="shared" si="10"/>
        <v>170</v>
      </c>
      <c r="U19" s="375">
        <f t="shared" si="10"/>
        <v>139</v>
      </c>
      <c r="V19" s="375">
        <f t="shared" si="10"/>
        <v>309</v>
      </c>
      <c r="W19" s="377">
        <f t="shared" si="10"/>
        <v>-261</v>
      </c>
      <c r="X19" s="379">
        <f>SUM(X7:X18)</f>
        <v>-239</v>
      </c>
    </row>
    <row r="20" spans="1:24" ht="19.5" customHeight="1" thickBot="1" x14ac:dyDescent="0.2">
      <c r="A20" s="362"/>
      <c r="B20" s="364"/>
      <c r="C20" s="357"/>
      <c r="D20" s="368"/>
      <c r="E20" s="369"/>
      <c r="F20" s="370"/>
      <c r="G20" s="374"/>
      <c r="I20" s="362"/>
      <c r="J20" s="381"/>
      <c r="K20" s="376"/>
      <c r="L20" s="376"/>
      <c r="M20" s="376"/>
      <c r="N20" s="376"/>
      <c r="O20" s="376"/>
      <c r="P20" s="378"/>
      <c r="Q20" s="381"/>
      <c r="R20" s="376"/>
      <c r="S20" s="376"/>
      <c r="T20" s="376"/>
      <c r="U20" s="376"/>
      <c r="V20" s="376"/>
      <c r="W20" s="378"/>
      <c r="X20" s="314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V286" sqref="V286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25" t="s">
        <v>102</v>
      </c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82" t="s">
        <v>100</v>
      </c>
      <c r="C3" s="387" t="s">
        <v>57</v>
      </c>
      <c r="D3" s="329" t="s">
        <v>13</v>
      </c>
      <c r="E3" s="330"/>
      <c r="F3" s="390" t="s">
        <v>4</v>
      </c>
      <c r="G3" s="332"/>
      <c r="H3" s="332"/>
      <c r="I3" s="333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83"/>
      <c r="C4" s="388"/>
      <c r="D4" s="334" t="s">
        <v>3</v>
      </c>
      <c r="E4" s="336" t="s">
        <v>12</v>
      </c>
      <c r="F4" s="385" t="s">
        <v>0</v>
      </c>
      <c r="G4" s="340" t="s">
        <v>1</v>
      </c>
      <c r="H4" s="342" t="s">
        <v>2</v>
      </c>
      <c r="I4" s="336" t="s">
        <v>12</v>
      </c>
      <c r="J4" s="26"/>
      <c r="K4" s="344" t="s">
        <v>61</v>
      </c>
      <c r="L4" s="329" t="s">
        <v>5</v>
      </c>
      <c r="M4" s="347"/>
      <c r="N4" s="347"/>
      <c r="O4" s="347"/>
      <c r="P4" s="347"/>
      <c r="Q4" s="347"/>
      <c r="R4" s="330"/>
      <c r="S4" s="329" t="s">
        <v>6</v>
      </c>
      <c r="T4" s="347"/>
      <c r="U4" s="347"/>
      <c r="V4" s="347"/>
      <c r="W4" s="347"/>
      <c r="X4" s="347"/>
      <c r="Y4" s="330"/>
      <c r="Z4" s="330" t="s">
        <v>64</v>
      </c>
    </row>
    <row r="5" spans="2:27" ht="16.5" customHeight="1" thickBot="1" x14ac:dyDescent="0.2">
      <c r="B5" s="384"/>
      <c r="C5" s="389"/>
      <c r="D5" s="335"/>
      <c r="E5" s="337"/>
      <c r="F5" s="386"/>
      <c r="G5" s="341"/>
      <c r="H5" s="343"/>
      <c r="I5" s="337"/>
      <c r="J5" s="26"/>
      <c r="K5" s="345"/>
      <c r="L5" s="348" t="s">
        <v>8</v>
      </c>
      <c r="M5" s="349"/>
      <c r="N5" s="319"/>
      <c r="O5" s="320" t="s">
        <v>7</v>
      </c>
      <c r="P5" s="321"/>
      <c r="Q5" s="322"/>
      <c r="R5" s="315" t="s">
        <v>11</v>
      </c>
      <c r="S5" s="317" t="s">
        <v>9</v>
      </c>
      <c r="T5" s="318"/>
      <c r="U5" s="319"/>
      <c r="V5" s="320" t="s">
        <v>10</v>
      </c>
      <c r="W5" s="321"/>
      <c r="X5" s="322"/>
      <c r="Y5" s="315" t="s">
        <v>11</v>
      </c>
      <c r="Z5" s="391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46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16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16"/>
      <c r="Z6" s="392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170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170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170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170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170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170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170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170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170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170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170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170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175</v>
      </c>
      <c r="C267" s="291" t="s">
        <v>180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175</v>
      </c>
      <c r="C268" s="291" t="s">
        <v>181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175</v>
      </c>
      <c r="C269" s="291" t="s">
        <v>182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175</v>
      </c>
      <c r="C270" s="291" t="s">
        <v>183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175</v>
      </c>
      <c r="C271" s="291" t="s">
        <v>184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175</v>
      </c>
      <c r="C272" s="291" t="s">
        <v>185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175</v>
      </c>
      <c r="C273" s="291" t="s">
        <v>186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175</v>
      </c>
      <c r="C274" s="291" t="s">
        <v>187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175</v>
      </c>
      <c r="C275" s="291" t="s">
        <v>188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175</v>
      </c>
      <c r="C276" s="291" t="s">
        <v>189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175</v>
      </c>
      <c r="C277" s="291" t="s">
        <v>190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175</v>
      </c>
      <c r="C278" s="291" t="s">
        <v>191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192</v>
      </c>
      <c r="C279" s="291" t="s">
        <v>179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192</v>
      </c>
      <c r="C280" s="291" t="s">
        <v>181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192</v>
      </c>
      <c r="C281" s="291" t="s">
        <v>182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193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192</v>
      </c>
      <c r="C282" s="292" t="s">
        <v>183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192</v>
      </c>
      <c r="C283" s="306" t="s">
        <v>184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192</v>
      </c>
      <c r="C284" s="291" t="s">
        <v>185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192</v>
      </c>
      <c r="C285" s="291" t="s">
        <v>186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192</v>
      </c>
      <c r="C286" s="291" t="s">
        <v>187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192</v>
      </c>
      <c r="C287" s="291" t="s">
        <v>188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192</v>
      </c>
      <c r="C288" s="291" t="s">
        <v>189</v>
      </c>
      <c r="D288" s="234">
        <f>'7年度 '!B12</f>
        <v>7559</v>
      </c>
      <c r="E288" s="21">
        <f t="shared" si="184"/>
        <v>-77</v>
      </c>
      <c r="F288" s="69">
        <f t="shared" si="182"/>
        <v>15542</v>
      </c>
      <c r="G288" s="310">
        <f>'7年度 '!E12</f>
        <v>7356</v>
      </c>
      <c r="H288" s="308">
        <f>'7年度 '!F12</f>
        <v>8186</v>
      </c>
      <c r="I288" s="16">
        <f t="shared" si="183"/>
        <v>-90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192</v>
      </c>
      <c r="C289" s="291" t="s">
        <v>190</v>
      </c>
      <c r="D289" s="234">
        <f>'7年度 '!B13</f>
        <v>7542</v>
      </c>
      <c r="E289" s="21">
        <f t="shared" si="184"/>
        <v>-17</v>
      </c>
      <c r="F289" s="69">
        <f t="shared" si="182"/>
        <v>15516</v>
      </c>
      <c r="G289" s="310">
        <f>'7年度 '!E13</f>
        <v>7348</v>
      </c>
      <c r="H289" s="308">
        <f>'7年度 '!F13</f>
        <v>8168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192</v>
      </c>
      <c r="C290" s="291" t="s">
        <v>191</v>
      </c>
      <c r="D290" s="234">
        <f>'7年度 '!B14</f>
        <v>7543</v>
      </c>
      <c r="E290" s="21">
        <f t="shared" si="184"/>
        <v>1</v>
      </c>
      <c r="F290" s="69">
        <f t="shared" si="182"/>
        <v>15521</v>
      </c>
      <c r="G290" s="310">
        <f>'7年度 '!E14</f>
        <v>7347</v>
      </c>
      <c r="H290" s="308">
        <f>'7年度 '!F14</f>
        <v>8174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197</v>
      </c>
      <c r="C291" s="291" t="s">
        <v>198</v>
      </c>
      <c r="D291" s="234">
        <f>'7年度 '!B15</f>
        <v>7513</v>
      </c>
      <c r="E291" s="21">
        <f t="shared" si="184"/>
        <v>-30</v>
      </c>
      <c r="F291" s="69">
        <f t="shared" si="182"/>
        <v>15467</v>
      </c>
      <c r="G291" s="310">
        <f>'7年度 '!E15</f>
        <v>7314</v>
      </c>
      <c r="H291" s="308">
        <f>'7年度 '!F15</f>
        <v>8153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197</v>
      </c>
      <c r="C292" s="291" t="s">
        <v>16</v>
      </c>
      <c r="D292" s="234">
        <f>'7年度 '!B16</f>
        <v>7502</v>
      </c>
      <c r="E292" s="21">
        <f t="shared" si="184"/>
        <v>-11</v>
      </c>
      <c r="F292" s="69">
        <f t="shared" si="182"/>
        <v>15440</v>
      </c>
      <c r="G292" s="310">
        <f>'7年度 '!E16</f>
        <v>7302</v>
      </c>
      <c r="H292" s="308">
        <f>'7年度 '!F16</f>
        <v>8138</v>
      </c>
      <c r="I292" s="16">
        <f t="shared" si="183"/>
        <v>-27</v>
      </c>
      <c r="K292" s="103" t="s">
        <v>54</v>
      </c>
      <c r="L292" s="311">
        <f>'7年度 '!J16</f>
        <v>16</v>
      </c>
      <c r="M292" s="310">
        <f>'7年度 '!K16</f>
        <v>12</v>
      </c>
      <c r="N292" s="260">
        <f t="shared" si="188"/>
        <v>28</v>
      </c>
      <c r="O292" s="311">
        <f>'7年度 '!M16</f>
        <v>14</v>
      </c>
      <c r="P292" s="310">
        <f>'7年度 '!N16</f>
        <v>16</v>
      </c>
      <c r="Q292" s="8">
        <f t="shared" si="189"/>
        <v>30</v>
      </c>
      <c r="R292" s="19">
        <f t="shared" si="190"/>
        <v>-2</v>
      </c>
      <c r="S292" s="311">
        <f>'7年度 '!Q16</f>
        <v>2</v>
      </c>
      <c r="T292" s="310">
        <f>'7年度 '!N16</f>
        <v>16</v>
      </c>
      <c r="U292" s="267">
        <f t="shared" si="191"/>
        <v>18</v>
      </c>
      <c r="V292" s="309">
        <f>'7年度 '!T16</f>
        <v>16</v>
      </c>
      <c r="W292" s="310">
        <f>'7年度 '!U16</f>
        <v>13</v>
      </c>
      <c r="X292" s="13">
        <f t="shared" si="192"/>
        <v>29</v>
      </c>
      <c r="Y292" s="19">
        <f t="shared" si="193"/>
        <v>-11</v>
      </c>
      <c r="Z292" s="198">
        <f t="shared" si="194"/>
        <v>-13</v>
      </c>
    </row>
    <row r="293" spans="2:26" ht="17.25" customHeight="1" x14ac:dyDescent="0.15">
      <c r="B293" s="189" t="s">
        <v>197</v>
      </c>
      <c r="C293" s="291" t="s">
        <v>17</v>
      </c>
      <c r="D293" s="234">
        <f>'7年度 '!B17</f>
        <v>7443</v>
      </c>
      <c r="E293" s="21">
        <f t="shared" si="184"/>
        <v>-59</v>
      </c>
      <c r="F293" s="69">
        <f t="shared" si="182"/>
        <v>15371</v>
      </c>
      <c r="G293" s="310">
        <f>'7年度 '!E17</f>
        <v>7276</v>
      </c>
      <c r="H293" s="308">
        <f>'7年度 '!F17</f>
        <v>8095</v>
      </c>
      <c r="I293" s="16">
        <f t="shared" si="183"/>
        <v>-69</v>
      </c>
      <c r="K293" s="103" t="s">
        <v>193</v>
      </c>
      <c r="L293" s="311">
        <f>'7年度 '!J17</f>
        <v>28</v>
      </c>
      <c r="M293" s="310">
        <f>'7年度 '!K17</f>
        <v>15</v>
      </c>
      <c r="N293" s="260">
        <f t="shared" si="188"/>
        <v>43</v>
      </c>
      <c r="O293" s="311">
        <f>'7年度 '!M17</f>
        <v>44</v>
      </c>
      <c r="P293" s="310">
        <f>'7年度 '!N17</f>
        <v>50</v>
      </c>
      <c r="Q293" s="8">
        <f t="shared" si="189"/>
        <v>94</v>
      </c>
      <c r="R293" s="19">
        <f t="shared" si="190"/>
        <v>-51</v>
      </c>
      <c r="S293" s="311">
        <f>'7年度 '!Q17</f>
        <v>2</v>
      </c>
      <c r="T293" s="310">
        <f>'7年度 '!N17</f>
        <v>50</v>
      </c>
      <c r="U293" s="267">
        <f t="shared" si="191"/>
        <v>52</v>
      </c>
      <c r="V293" s="309">
        <f>'7年度 '!T17</f>
        <v>12</v>
      </c>
      <c r="W293" s="310">
        <f>'7年度 '!U17</f>
        <v>11</v>
      </c>
      <c r="X293" s="13">
        <f t="shared" si="192"/>
        <v>23</v>
      </c>
      <c r="Y293" s="19">
        <f t="shared" si="193"/>
        <v>29</v>
      </c>
      <c r="Z293" s="198">
        <f t="shared" si="194"/>
        <v>-22</v>
      </c>
    </row>
    <row r="294" spans="2:26" ht="17.25" customHeight="1" x14ac:dyDescent="0.15">
      <c r="B294" s="189" t="s">
        <v>197</v>
      </c>
      <c r="C294" s="291" t="s">
        <v>24</v>
      </c>
      <c r="D294" s="234">
        <f>'7年度 '!B18</f>
        <v>0</v>
      </c>
      <c r="E294" s="21">
        <f t="shared" si="184"/>
        <v>-7443</v>
      </c>
      <c r="F294" s="69">
        <f t="shared" si="182"/>
        <v>0</v>
      </c>
      <c r="G294" s="310">
        <f>'7年度 '!E18</f>
        <v>0</v>
      </c>
      <c r="H294" s="308">
        <f>'7年度 '!F18</f>
        <v>0</v>
      </c>
      <c r="I294" s="16">
        <f t="shared" si="183"/>
        <v>-15371</v>
      </c>
      <c r="K294" s="103" t="s">
        <v>56</v>
      </c>
      <c r="L294" s="311">
        <f>'7年度 '!J18</f>
        <v>0</v>
      </c>
      <c r="M294" s="310">
        <f>'7年度 '!K18</f>
        <v>0</v>
      </c>
      <c r="N294" s="260">
        <f t="shared" si="188"/>
        <v>0</v>
      </c>
      <c r="O294" s="311">
        <f>'7年度 '!M18</f>
        <v>0</v>
      </c>
      <c r="P294" s="310">
        <f>'7年度 '!N18</f>
        <v>0</v>
      </c>
      <c r="Q294" s="8">
        <f t="shared" si="189"/>
        <v>0</v>
      </c>
      <c r="R294" s="19">
        <f t="shared" si="190"/>
        <v>0</v>
      </c>
      <c r="S294" s="311">
        <f>'7年度 '!Q18</f>
        <v>0</v>
      </c>
      <c r="T294" s="310">
        <f>'7年度 '!N18</f>
        <v>0</v>
      </c>
      <c r="U294" s="267">
        <f t="shared" si="191"/>
        <v>0</v>
      </c>
      <c r="V294" s="309">
        <f>'7年度 '!T18</f>
        <v>0</v>
      </c>
      <c r="W294" s="310">
        <f>'7年度 '!U18</f>
        <v>0</v>
      </c>
      <c r="X294" s="13">
        <f t="shared" si="192"/>
        <v>0</v>
      </c>
      <c r="Y294" s="19">
        <f t="shared" si="193"/>
        <v>0</v>
      </c>
      <c r="Z294" s="198">
        <f t="shared" si="194"/>
        <v>0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Z4:Z6"/>
    <mergeCell ref="L5:N5"/>
    <mergeCell ref="O5:Q5"/>
    <mergeCell ref="R5:R6"/>
    <mergeCell ref="S5:U5"/>
    <mergeCell ref="C1:U1"/>
    <mergeCell ref="C3:C5"/>
    <mergeCell ref="D3:E3"/>
    <mergeCell ref="F3:I3"/>
    <mergeCell ref="D4:D5"/>
    <mergeCell ref="E4:E5"/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91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24"/>
      <c r="T6" s="314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80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78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76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25" t="s">
        <v>31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47" t="s">
        <v>92</v>
      </c>
      <c r="K4" s="347"/>
      <c r="L4" s="330"/>
      <c r="M4" s="329" t="s">
        <v>6</v>
      </c>
      <c r="N4" s="347"/>
      <c r="O4" s="347"/>
      <c r="P4" s="347"/>
      <c r="Q4" s="347"/>
      <c r="R4" s="347"/>
      <c r="S4" s="347"/>
      <c r="T4" s="312" t="s">
        <v>64</v>
      </c>
    </row>
    <row r="5" spans="1:21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98" t="s">
        <v>30</v>
      </c>
      <c r="K5" s="99" t="s">
        <v>93</v>
      </c>
      <c r="L5" s="315" t="s">
        <v>11</v>
      </c>
      <c r="M5" s="317" t="s">
        <v>9</v>
      </c>
      <c r="N5" s="318"/>
      <c r="O5" s="319"/>
      <c r="P5" s="320" t="s">
        <v>10</v>
      </c>
      <c r="Q5" s="321"/>
      <c r="R5" s="322"/>
      <c r="S5" s="323" t="s">
        <v>11</v>
      </c>
      <c r="T5" s="313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46"/>
      <c r="J6" s="59" t="s">
        <v>26</v>
      </c>
      <c r="K6" s="60" t="s">
        <v>26</v>
      </c>
      <c r="L6" s="316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24"/>
      <c r="T6" s="314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25" t="s">
        <v>29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26" t="s">
        <v>57</v>
      </c>
      <c r="B3" s="329" t="s">
        <v>13</v>
      </c>
      <c r="C3" s="330"/>
      <c r="D3" s="331" t="s">
        <v>4</v>
      </c>
      <c r="E3" s="332"/>
      <c r="F3" s="332"/>
      <c r="G3" s="333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27"/>
      <c r="B4" s="334" t="s">
        <v>3</v>
      </c>
      <c r="C4" s="336" t="s">
        <v>12</v>
      </c>
      <c r="D4" s="338" t="s">
        <v>0</v>
      </c>
      <c r="E4" s="340" t="s">
        <v>1</v>
      </c>
      <c r="F4" s="342" t="s">
        <v>2</v>
      </c>
      <c r="G4" s="336" t="s">
        <v>12</v>
      </c>
      <c r="H4" s="26"/>
      <c r="I4" s="344" t="s">
        <v>61</v>
      </c>
      <c r="J4" s="329" t="s">
        <v>5</v>
      </c>
      <c r="K4" s="347"/>
      <c r="L4" s="347"/>
      <c r="M4" s="347"/>
      <c r="N4" s="347"/>
      <c r="O4" s="347"/>
      <c r="P4" s="330"/>
      <c r="Q4" s="329" t="s">
        <v>6</v>
      </c>
      <c r="R4" s="347"/>
      <c r="S4" s="347"/>
      <c r="T4" s="347"/>
      <c r="U4" s="347"/>
      <c r="V4" s="347"/>
      <c r="W4" s="347"/>
      <c r="X4" s="312" t="s">
        <v>64</v>
      </c>
    </row>
    <row r="5" spans="1:25" ht="16.5" customHeight="1" thickBot="1" x14ac:dyDescent="0.2">
      <c r="A5" s="328"/>
      <c r="B5" s="335"/>
      <c r="C5" s="337"/>
      <c r="D5" s="339"/>
      <c r="E5" s="341"/>
      <c r="F5" s="343"/>
      <c r="G5" s="337"/>
      <c r="H5" s="26"/>
      <c r="I5" s="345"/>
      <c r="J5" s="348" t="s">
        <v>8</v>
      </c>
      <c r="K5" s="349"/>
      <c r="L5" s="319"/>
      <c r="M5" s="320" t="s">
        <v>7</v>
      </c>
      <c r="N5" s="321"/>
      <c r="O5" s="322"/>
      <c r="P5" s="315" t="s">
        <v>11</v>
      </c>
      <c r="Q5" s="317" t="s">
        <v>9</v>
      </c>
      <c r="R5" s="318"/>
      <c r="S5" s="319"/>
      <c r="T5" s="320" t="s">
        <v>10</v>
      </c>
      <c r="U5" s="321"/>
      <c r="V5" s="322"/>
      <c r="W5" s="323" t="s">
        <v>11</v>
      </c>
      <c r="X5" s="313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46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16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24"/>
      <c r="X6" s="314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13</vt:i4>
      </vt:variant>
    </vt:vector>
  </HeadingPairs>
  <TitlesOfParts>
    <vt:vector size="38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2026-03-09T08:25:40Z</cp:lastPrinted>
  <dcterms:created xsi:type="dcterms:W3CDTF">2007-01-11T00:24:12Z</dcterms:created>
  <dcterms:modified xsi:type="dcterms:W3CDTF">2026-03-09T09:00:40Z</dcterms:modified>
</cp:coreProperties>
</file>