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文書フォルダ\2025年度\020_企画課\政策係\統計（★削除厳禁★）\４　現住人口\現住人口等調査票（県報告分）\Ｒ8年度\R8.5.1（4.1～4.30）\"/>
    </mc:Choice>
  </mc:AlternateContent>
  <xr:revisionPtr revIDLastSave="0" documentId="13_ncr:1_{47D8DDE2-2A6D-4FD2-B3B7-D70D8AE3548F}" xr6:coauthVersionLast="47" xr6:coauthVersionMax="47" xr10:uidLastSave="{00000000-0000-0000-0000-000000000000}"/>
  <bookViews>
    <workbookView xWindow="3510" yWindow="1725" windowWidth="12630" windowHeight="12915" tabRatio="785" firstSheet="13" activeTab="24" xr2:uid="{00000000-000D-0000-FFFF-FFFF00000000}"/>
  </bookViews>
  <sheets>
    <sheet name="14年度" sheetId="41" r:id="rId1"/>
    <sheet name="15年度" sheetId="40" r:id="rId2"/>
    <sheet name="16年度" sheetId="42" r:id="rId3"/>
    <sheet name="17年度" sheetId="38" r:id="rId4"/>
    <sheet name="18年度" sheetId="37" r:id="rId5"/>
    <sheet name="19年度" sheetId="36" r:id="rId6"/>
    <sheet name="20年度" sheetId="35" r:id="rId7"/>
    <sheet name="21年度" sheetId="34" r:id="rId8"/>
    <sheet name="22年度" sheetId="33" r:id="rId9"/>
    <sheet name="23年度" sheetId="32" r:id="rId10"/>
    <sheet name="24年度" sheetId="31" r:id="rId11"/>
    <sheet name="25年度 " sheetId="29" r:id="rId12"/>
    <sheet name="26年度" sheetId="43" r:id="rId13"/>
    <sheet name="27年度" sheetId="46" r:id="rId14"/>
    <sheet name="28年度" sheetId="47" r:id="rId15"/>
    <sheet name="29年度" sheetId="48" r:id="rId16"/>
    <sheet name="30年度 " sheetId="50" r:id="rId17"/>
    <sheet name="31年度" sheetId="49" r:id="rId18"/>
    <sheet name="2年度" sheetId="51" r:id="rId19"/>
    <sheet name="3年度 " sheetId="52" r:id="rId20"/>
    <sheet name="４年度" sheetId="53" r:id="rId21"/>
    <sheet name="5年度 " sheetId="55" r:id="rId22"/>
    <sheet name="6年度 " sheetId="56" r:id="rId23"/>
    <sheet name="7年度 " sheetId="57" r:id="rId24"/>
    <sheet name="8年度" sheetId="58" r:id="rId25"/>
    <sheet name="一括" sheetId="45" r:id="rId26"/>
  </sheets>
  <definedNames>
    <definedName name="_xlnm._FilterDatabase" localSheetId="25" hidden="1">一括!$B$5:$AA$170</definedName>
    <definedName name="_xlnm.Print_Area" localSheetId="12">'26年度'!$A$1:$X$20</definedName>
    <definedName name="_xlnm.Print_Area" localSheetId="13">'27年度'!$A$1:$X$20</definedName>
    <definedName name="_xlnm.Print_Area" localSheetId="14">'28年度'!$A$1:$X$20</definedName>
    <definedName name="_xlnm.Print_Area" localSheetId="15">'29年度'!$A$1:$X$20</definedName>
    <definedName name="_xlnm.Print_Area" localSheetId="18">'2年度'!$A$1:$X$20</definedName>
    <definedName name="_xlnm.Print_Area" localSheetId="16">'30年度 '!$A$1:$X$20</definedName>
    <definedName name="_xlnm.Print_Area" localSheetId="17">'31年度'!$A$1:$X$20</definedName>
    <definedName name="_xlnm.Print_Area" localSheetId="19">'3年度 '!$A$1:$X$20</definedName>
    <definedName name="_xlnm.Print_Area" localSheetId="20">'４年度'!$A$1:$X$20</definedName>
    <definedName name="_xlnm.Print_Area" localSheetId="21">'5年度 '!$A$1:$X$20</definedName>
    <definedName name="_xlnm.Print_Area" localSheetId="22">'6年度 '!$A$1:$X$20</definedName>
    <definedName name="_xlnm.Print_Area" localSheetId="23">'7年度 '!$A$1:$X$20</definedName>
    <definedName name="_xlnm.Print_Area" localSheetId="24">'8年度'!$A$1:$X$20</definedName>
    <definedName name="_xlnm.Print_Area" localSheetId="25">一括!$A$1:$Z$278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58" l="1"/>
  <c r="T19" i="58"/>
  <c r="R19" i="58"/>
  <c r="Q19" i="58"/>
  <c r="N19" i="58"/>
  <c r="M19" i="58"/>
  <c r="K19" i="58"/>
  <c r="J19" i="58"/>
  <c r="V18" i="58"/>
  <c r="S18" i="58"/>
  <c r="O18" i="58"/>
  <c r="L18" i="58"/>
  <c r="P18" i="58" s="1"/>
  <c r="D18" i="58"/>
  <c r="C18" i="58"/>
  <c r="V17" i="58"/>
  <c r="S17" i="58"/>
  <c r="O17" i="58"/>
  <c r="L17" i="58"/>
  <c r="P17" i="58" s="1"/>
  <c r="D17" i="58"/>
  <c r="G17" i="58" s="1"/>
  <c r="C17" i="58"/>
  <c r="V16" i="58"/>
  <c r="S16" i="58"/>
  <c r="O16" i="58"/>
  <c r="L16" i="58"/>
  <c r="P16" i="58" s="1"/>
  <c r="D16" i="58"/>
  <c r="G16" i="58" s="1"/>
  <c r="C16" i="58"/>
  <c r="V15" i="58"/>
  <c r="S15" i="58"/>
  <c r="O15" i="58"/>
  <c r="L15" i="58"/>
  <c r="P15" i="58" s="1"/>
  <c r="D15" i="58"/>
  <c r="G15" i="58" s="1"/>
  <c r="C15" i="58"/>
  <c r="V14" i="58"/>
  <c r="S14" i="58"/>
  <c r="O14" i="58"/>
  <c r="L14" i="58"/>
  <c r="D14" i="58"/>
  <c r="G14" i="58" s="1"/>
  <c r="C14" i="58"/>
  <c r="V13" i="58"/>
  <c r="S13" i="58"/>
  <c r="O13" i="58"/>
  <c r="P13" i="58" s="1"/>
  <c r="L13" i="58"/>
  <c r="D13" i="58"/>
  <c r="C13" i="58"/>
  <c r="V12" i="58"/>
  <c r="S12" i="58"/>
  <c r="W12" i="58" s="1"/>
  <c r="O12" i="58"/>
  <c r="L12" i="58"/>
  <c r="D12" i="58"/>
  <c r="G12" i="58" s="1"/>
  <c r="C12" i="58"/>
  <c r="V11" i="58"/>
  <c r="S11" i="58"/>
  <c r="O11" i="58"/>
  <c r="L11" i="58"/>
  <c r="D11" i="58"/>
  <c r="C11" i="58"/>
  <c r="V10" i="58"/>
  <c r="S10" i="58"/>
  <c r="O10" i="58"/>
  <c r="L10" i="58"/>
  <c r="P10" i="58" s="1"/>
  <c r="D10" i="58"/>
  <c r="G11" i="58" s="1"/>
  <c r="C10" i="58"/>
  <c r="V9" i="58"/>
  <c r="S9" i="58"/>
  <c r="O9" i="58"/>
  <c r="P9" i="58" s="1"/>
  <c r="L9" i="58"/>
  <c r="D9" i="58"/>
  <c r="G9" i="58" s="1"/>
  <c r="C9" i="58"/>
  <c r="V8" i="58"/>
  <c r="S8" i="58"/>
  <c r="O8" i="58"/>
  <c r="L8" i="58"/>
  <c r="P8" i="58" s="1"/>
  <c r="D8" i="58"/>
  <c r="C8" i="58"/>
  <c r="V7" i="58"/>
  <c r="S7" i="58"/>
  <c r="O7" i="58"/>
  <c r="L7" i="58"/>
  <c r="D7" i="58"/>
  <c r="G7" i="58" s="1"/>
  <c r="C7" i="58"/>
  <c r="D6" i="58"/>
  <c r="T284" i="45"/>
  <c r="T285" i="45"/>
  <c r="T286" i="45"/>
  <c r="T287" i="45"/>
  <c r="T288" i="45"/>
  <c r="T289" i="45"/>
  <c r="T290" i="45"/>
  <c r="T291" i="45"/>
  <c r="T283" i="45"/>
  <c r="X285" i="45"/>
  <c r="X286" i="45"/>
  <c r="X287" i="45"/>
  <c r="X289" i="45"/>
  <c r="X292" i="45"/>
  <c r="W284" i="45"/>
  <c r="W285" i="45"/>
  <c r="W286" i="45"/>
  <c r="W287" i="45"/>
  <c r="W288" i="45"/>
  <c r="W289" i="45"/>
  <c r="W290" i="45"/>
  <c r="W291" i="45"/>
  <c r="X291" i="45" s="1"/>
  <c r="W292" i="45"/>
  <c r="W293" i="45"/>
  <c r="X293" i="45" s="1"/>
  <c r="W294" i="45"/>
  <c r="W283" i="45"/>
  <c r="V284" i="45"/>
  <c r="X284" i="45" s="1"/>
  <c r="V285" i="45"/>
  <c r="V286" i="45"/>
  <c r="V287" i="45"/>
  <c r="V288" i="45"/>
  <c r="X288" i="45" s="1"/>
  <c r="V289" i="45"/>
  <c r="V290" i="45"/>
  <c r="X290" i="45" s="1"/>
  <c r="V291" i="45"/>
  <c r="V292" i="45"/>
  <c r="V293" i="45"/>
  <c r="V294" i="45"/>
  <c r="X294" i="45" s="1"/>
  <c r="V283" i="45"/>
  <c r="X283" i="45" s="1"/>
  <c r="U286" i="45"/>
  <c r="Y286" i="45" s="1"/>
  <c r="U293" i="45"/>
  <c r="U288" i="45"/>
  <c r="U289" i="45"/>
  <c r="T292" i="45"/>
  <c r="T293" i="45"/>
  <c r="T294" i="45"/>
  <c r="S284" i="45"/>
  <c r="S285" i="45"/>
  <c r="S286" i="45"/>
  <c r="S287" i="45"/>
  <c r="S288" i="45"/>
  <c r="S289" i="45"/>
  <c r="S290" i="45"/>
  <c r="S291" i="45"/>
  <c r="S292" i="45"/>
  <c r="S293" i="45"/>
  <c r="S294" i="45"/>
  <c r="U283" i="45"/>
  <c r="S283" i="45"/>
  <c r="Q283" i="45"/>
  <c r="Q287" i="45"/>
  <c r="Q288" i="45"/>
  <c r="Q293" i="45"/>
  <c r="P284" i="45"/>
  <c r="P285" i="45"/>
  <c r="P286" i="45"/>
  <c r="Q286" i="45" s="1"/>
  <c r="P287" i="45"/>
  <c r="P288" i="45"/>
  <c r="P289" i="45"/>
  <c r="P290" i="45"/>
  <c r="P291" i="45"/>
  <c r="P292" i="45"/>
  <c r="P293" i="45"/>
  <c r="P294" i="45"/>
  <c r="P283" i="45"/>
  <c r="O284" i="45"/>
  <c r="Q284" i="45" s="1"/>
  <c r="O285" i="45"/>
  <c r="Q285" i="45" s="1"/>
  <c r="O286" i="45"/>
  <c r="O287" i="45"/>
  <c r="O288" i="45"/>
  <c r="O289" i="45"/>
  <c r="Q289" i="45" s="1"/>
  <c r="O290" i="45"/>
  <c r="Q290" i="45" s="1"/>
  <c r="O291" i="45"/>
  <c r="Q291" i="45" s="1"/>
  <c r="O292" i="45"/>
  <c r="Q292" i="45" s="1"/>
  <c r="R292" i="45" s="1"/>
  <c r="O293" i="45"/>
  <c r="O294" i="45"/>
  <c r="Q294" i="45" s="1"/>
  <c r="M284" i="45"/>
  <c r="M285" i="45"/>
  <c r="M286" i="45"/>
  <c r="N286" i="45" s="1"/>
  <c r="M287" i="45"/>
  <c r="M288" i="45"/>
  <c r="M289" i="45"/>
  <c r="M290" i="45"/>
  <c r="M291" i="45"/>
  <c r="M292" i="45"/>
  <c r="M293" i="45"/>
  <c r="M294" i="45"/>
  <c r="L284" i="45"/>
  <c r="L285" i="45"/>
  <c r="N285" i="45" s="1"/>
  <c r="L286" i="45"/>
  <c r="L287" i="45"/>
  <c r="L288" i="45"/>
  <c r="L289" i="45"/>
  <c r="L290" i="45"/>
  <c r="N290" i="45" s="1"/>
  <c r="L291" i="45"/>
  <c r="L292" i="45"/>
  <c r="N292" i="45" s="1"/>
  <c r="L293" i="45"/>
  <c r="L294" i="45"/>
  <c r="O283" i="45"/>
  <c r="M283" i="45"/>
  <c r="L283" i="45"/>
  <c r="N287" i="45"/>
  <c r="H284" i="45"/>
  <c r="H285" i="45"/>
  <c r="H286" i="45"/>
  <c r="H287" i="45"/>
  <c r="H288" i="45"/>
  <c r="H289" i="45"/>
  <c r="H290" i="45"/>
  <c r="F290" i="45" s="1"/>
  <c r="H291" i="45"/>
  <c r="H292" i="45"/>
  <c r="H293" i="45"/>
  <c r="H294" i="45"/>
  <c r="H283" i="45"/>
  <c r="G284" i="45"/>
  <c r="G285" i="45"/>
  <c r="F285" i="45" s="1"/>
  <c r="G286" i="45"/>
  <c r="F286" i="45" s="1"/>
  <c r="G287" i="45"/>
  <c r="F287" i="45" s="1"/>
  <c r="G288" i="45"/>
  <c r="F288" i="45" s="1"/>
  <c r="G289" i="45"/>
  <c r="G290" i="45"/>
  <c r="G291" i="45"/>
  <c r="F291" i="45" s="1"/>
  <c r="G292" i="45"/>
  <c r="G293" i="45"/>
  <c r="F293" i="45" s="1"/>
  <c r="G294" i="45"/>
  <c r="G283" i="45"/>
  <c r="F283" i="45" s="1"/>
  <c r="F284" i="45"/>
  <c r="D294" i="45"/>
  <c r="D284" i="45"/>
  <c r="E285" i="45" s="1"/>
  <c r="D285" i="45"/>
  <c r="D286" i="45"/>
  <c r="E286" i="45" s="1"/>
  <c r="D287" i="45"/>
  <c r="D288" i="45"/>
  <c r="E288" i="45" s="1"/>
  <c r="D289" i="45"/>
  <c r="E290" i="45" s="1"/>
  <c r="D290" i="45"/>
  <c r="D291" i="45"/>
  <c r="E291" i="45" s="1"/>
  <c r="D292" i="45"/>
  <c r="D293" i="45"/>
  <c r="D283" i="45"/>
  <c r="E283" i="45" s="1"/>
  <c r="U19" i="57"/>
  <c r="T19" i="57"/>
  <c r="R19" i="57"/>
  <c r="Q19" i="57"/>
  <c r="N19" i="57"/>
  <c r="M19" i="57"/>
  <c r="K19" i="57"/>
  <c r="J19" i="57"/>
  <c r="V18" i="57"/>
  <c r="S18" i="57"/>
  <c r="O18" i="57"/>
  <c r="L18" i="57"/>
  <c r="D18" i="57"/>
  <c r="C18" i="57"/>
  <c r="V17" i="57"/>
  <c r="S17" i="57"/>
  <c r="O17" i="57"/>
  <c r="L17" i="57"/>
  <c r="D17" i="57"/>
  <c r="C17" i="57"/>
  <c r="V16" i="57"/>
  <c r="S16" i="57"/>
  <c r="W16" i="57" s="1"/>
  <c r="O16" i="57"/>
  <c r="L16" i="57"/>
  <c r="D16" i="57"/>
  <c r="C16" i="57"/>
  <c r="V15" i="57"/>
  <c r="S15" i="57"/>
  <c r="O15" i="57"/>
  <c r="L15" i="57"/>
  <c r="D15" i="57"/>
  <c r="C15" i="57"/>
  <c r="V14" i="57"/>
  <c r="S14" i="57"/>
  <c r="O14" i="57"/>
  <c r="L14" i="57"/>
  <c r="D14" i="57"/>
  <c r="C14" i="57"/>
  <c r="V13" i="57"/>
  <c r="S13" i="57"/>
  <c r="O13" i="57"/>
  <c r="L13" i="57"/>
  <c r="D13" i="57"/>
  <c r="C13" i="57"/>
  <c r="V12" i="57"/>
  <c r="S12" i="57"/>
  <c r="O12" i="57"/>
  <c r="L12" i="57"/>
  <c r="D12" i="57"/>
  <c r="C12" i="57"/>
  <c r="V11" i="57"/>
  <c r="S11" i="57"/>
  <c r="O11" i="57"/>
  <c r="L11" i="57"/>
  <c r="D11" i="57"/>
  <c r="C11" i="57"/>
  <c r="V10" i="57"/>
  <c r="S10" i="57"/>
  <c r="O10" i="57"/>
  <c r="L10" i="57"/>
  <c r="D10" i="57"/>
  <c r="C10" i="57"/>
  <c r="V9" i="57"/>
  <c r="S9" i="57"/>
  <c r="O9" i="57"/>
  <c r="L9" i="57"/>
  <c r="D9" i="57"/>
  <c r="C9" i="57"/>
  <c r="V8" i="57"/>
  <c r="S8" i="57"/>
  <c r="O8" i="57"/>
  <c r="L8" i="57"/>
  <c r="D8" i="57"/>
  <c r="C8" i="57"/>
  <c r="V7" i="57"/>
  <c r="S7" i="57"/>
  <c r="O7" i="57"/>
  <c r="L7" i="57"/>
  <c r="D7" i="57"/>
  <c r="C7" i="57"/>
  <c r="D6" i="57"/>
  <c r="C19" i="55"/>
  <c r="G19" i="55"/>
  <c r="X19" i="55"/>
  <c r="L272" i="45"/>
  <c r="M272" i="45"/>
  <c r="N272" i="45"/>
  <c r="O272" i="45"/>
  <c r="P272" i="45"/>
  <c r="Q272" i="45"/>
  <c r="S272" i="45"/>
  <c r="T272" i="45"/>
  <c r="U272" i="45" s="1"/>
  <c r="V272" i="45"/>
  <c r="W272" i="45"/>
  <c r="L273" i="45"/>
  <c r="N273" i="45" s="1"/>
  <c r="M273" i="45"/>
  <c r="O273" i="45"/>
  <c r="Q273" i="45" s="1"/>
  <c r="P273" i="45"/>
  <c r="S273" i="45"/>
  <c r="U273" i="45" s="1"/>
  <c r="T273" i="45"/>
  <c r="V273" i="45"/>
  <c r="W273" i="45"/>
  <c r="L274" i="45"/>
  <c r="M274" i="45"/>
  <c r="N274" i="45"/>
  <c r="O274" i="45"/>
  <c r="Q274" i="45" s="1"/>
  <c r="P274" i="45"/>
  <c r="S274" i="45"/>
  <c r="T274" i="45"/>
  <c r="V274" i="45"/>
  <c r="X274" i="45" s="1"/>
  <c r="W274" i="45"/>
  <c r="L275" i="45"/>
  <c r="N275" i="45" s="1"/>
  <c r="M275" i="45"/>
  <c r="O275" i="45"/>
  <c r="Q275" i="45" s="1"/>
  <c r="P275" i="45"/>
  <c r="S275" i="45"/>
  <c r="U275" i="45" s="1"/>
  <c r="T275" i="45"/>
  <c r="V275" i="45"/>
  <c r="W275" i="45"/>
  <c r="L276" i="45"/>
  <c r="M276" i="45"/>
  <c r="N276" i="45" s="1"/>
  <c r="O276" i="45"/>
  <c r="P276" i="45"/>
  <c r="Q276" i="45" s="1"/>
  <c r="S276" i="45"/>
  <c r="T276" i="45"/>
  <c r="V276" i="45"/>
  <c r="X276" i="45" s="1"/>
  <c r="W276" i="45"/>
  <c r="L277" i="45"/>
  <c r="M277" i="45"/>
  <c r="N277" i="45"/>
  <c r="O277" i="45"/>
  <c r="P277" i="45"/>
  <c r="S277" i="45"/>
  <c r="T277" i="45"/>
  <c r="V277" i="45"/>
  <c r="W277" i="45"/>
  <c r="X277" i="45" s="1"/>
  <c r="L278" i="45"/>
  <c r="M278" i="45"/>
  <c r="N278" i="45"/>
  <c r="O278" i="45"/>
  <c r="P278" i="45"/>
  <c r="Q278" i="45"/>
  <c r="S278" i="45"/>
  <c r="T278" i="45"/>
  <c r="U278" i="45" s="1"/>
  <c r="V278" i="45"/>
  <c r="W278" i="45"/>
  <c r="L279" i="45"/>
  <c r="M279" i="45"/>
  <c r="N279" i="45" s="1"/>
  <c r="O279" i="45"/>
  <c r="P279" i="45"/>
  <c r="S279" i="45"/>
  <c r="T279" i="45"/>
  <c r="V279" i="45"/>
  <c r="W279" i="45"/>
  <c r="X279" i="45" s="1"/>
  <c r="L280" i="45"/>
  <c r="M280" i="45"/>
  <c r="O280" i="45"/>
  <c r="P280" i="45"/>
  <c r="Q280" i="45"/>
  <c r="S280" i="45"/>
  <c r="T280" i="45"/>
  <c r="U280" i="45" s="1"/>
  <c r="V280" i="45"/>
  <c r="W280" i="45"/>
  <c r="L281" i="45"/>
  <c r="N281" i="45" s="1"/>
  <c r="M281" i="45"/>
  <c r="O281" i="45"/>
  <c r="P281" i="45"/>
  <c r="S281" i="45"/>
  <c r="U281" i="45" s="1"/>
  <c r="T281" i="45"/>
  <c r="V281" i="45"/>
  <c r="W281" i="45"/>
  <c r="X281" i="45" s="1"/>
  <c r="L282" i="45"/>
  <c r="M282" i="45"/>
  <c r="N282" i="45" s="1"/>
  <c r="O282" i="45"/>
  <c r="P282" i="45"/>
  <c r="Q282" i="45"/>
  <c r="S282" i="45"/>
  <c r="T282" i="45"/>
  <c r="V282" i="45"/>
  <c r="W282" i="45"/>
  <c r="N271" i="45"/>
  <c r="W271" i="45"/>
  <c r="V271" i="45"/>
  <c r="X271" i="45" s="1"/>
  <c r="T271" i="45"/>
  <c r="S271" i="45"/>
  <c r="P271" i="45"/>
  <c r="O271" i="45"/>
  <c r="M271" i="45"/>
  <c r="L271" i="45"/>
  <c r="E269" i="45"/>
  <c r="D271" i="45"/>
  <c r="E271" i="45" s="1"/>
  <c r="D272" i="45"/>
  <c r="E272" i="45" s="1"/>
  <c r="D273" i="45"/>
  <c r="D274" i="45"/>
  <c r="D275" i="45"/>
  <c r="D276" i="45"/>
  <c r="E277" i="45" s="1"/>
  <c r="D277" i="45"/>
  <c r="D278" i="45"/>
  <c r="E279" i="45" s="1"/>
  <c r="D279" i="45"/>
  <c r="D280" i="45"/>
  <c r="E281" i="45" s="1"/>
  <c r="D281" i="45"/>
  <c r="E282" i="45" s="1"/>
  <c r="D282" i="45"/>
  <c r="F272" i="45"/>
  <c r="F281" i="45"/>
  <c r="G271" i="45"/>
  <c r="F271" i="45" s="1"/>
  <c r="H271" i="45"/>
  <c r="G272" i="45"/>
  <c r="H272" i="45"/>
  <c r="G273" i="45"/>
  <c r="H273" i="45"/>
  <c r="F273" i="45" s="1"/>
  <c r="G274" i="45"/>
  <c r="F274" i="45" s="1"/>
  <c r="H274" i="45"/>
  <c r="G275" i="45"/>
  <c r="F275" i="45" s="1"/>
  <c r="H275" i="45"/>
  <c r="G276" i="45"/>
  <c r="F276" i="45" s="1"/>
  <c r="H276" i="45"/>
  <c r="G277" i="45"/>
  <c r="H277" i="45"/>
  <c r="G278" i="45"/>
  <c r="H278" i="45"/>
  <c r="G279" i="45"/>
  <c r="H279" i="45"/>
  <c r="G280" i="45"/>
  <c r="F280" i="45" s="1"/>
  <c r="H280" i="45"/>
  <c r="G281" i="45"/>
  <c r="H281" i="45"/>
  <c r="G282" i="45"/>
  <c r="H282" i="45"/>
  <c r="F282" i="45" s="1"/>
  <c r="H270" i="45"/>
  <c r="F270" i="45" s="1"/>
  <c r="I270" i="45" s="1"/>
  <c r="G270" i="45"/>
  <c r="D270" i="45"/>
  <c r="E270" i="45" s="1"/>
  <c r="D267" i="45"/>
  <c r="E267" i="45" s="1"/>
  <c r="G267" i="45"/>
  <c r="F267" i="45" s="1"/>
  <c r="I267" i="45" s="1"/>
  <c r="H267" i="45"/>
  <c r="D268" i="45"/>
  <c r="E268" i="45" s="1"/>
  <c r="G268" i="45"/>
  <c r="F268" i="45" s="1"/>
  <c r="I268" i="45" s="1"/>
  <c r="H268" i="45"/>
  <c r="D269" i="45"/>
  <c r="G269" i="45"/>
  <c r="F269" i="45" s="1"/>
  <c r="I269" i="45" s="1"/>
  <c r="H269" i="45"/>
  <c r="U19" i="56"/>
  <c r="T19" i="56"/>
  <c r="R19" i="56"/>
  <c r="Q19" i="56"/>
  <c r="N19" i="56"/>
  <c r="M19" i="56"/>
  <c r="K19" i="56"/>
  <c r="J19" i="56"/>
  <c r="V18" i="56"/>
  <c r="S18" i="56"/>
  <c r="W18" i="56" s="1"/>
  <c r="O18" i="56"/>
  <c r="L18" i="56"/>
  <c r="D18" i="56"/>
  <c r="C18" i="56"/>
  <c r="V17" i="56"/>
  <c r="S17" i="56"/>
  <c r="O17" i="56"/>
  <c r="L17" i="56"/>
  <c r="D17" i="56"/>
  <c r="C17" i="56"/>
  <c r="V16" i="56"/>
  <c r="S16" i="56"/>
  <c r="O16" i="56"/>
  <c r="L16" i="56"/>
  <c r="D16" i="56"/>
  <c r="C16" i="56"/>
  <c r="V15" i="56"/>
  <c r="S15" i="56"/>
  <c r="O15" i="56"/>
  <c r="L15" i="56"/>
  <c r="D15" i="56"/>
  <c r="C15" i="56"/>
  <c r="V14" i="56"/>
  <c r="S14" i="56"/>
  <c r="O14" i="56"/>
  <c r="L14" i="56"/>
  <c r="D14" i="56"/>
  <c r="C14" i="56"/>
  <c r="V13" i="56"/>
  <c r="S13" i="56"/>
  <c r="O13" i="56"/>
  <c r="L13" i="56"/>
  <c r="D13" i="56"/>
  <c r="C13" i="56"/>
  <c r="V12" i="56"/>
  <c r="S12" i="56"/>
  <c r="O12" i="56"/>
  <c r="L12" i="56"/>
  <c r="D12" i="56"/>
  <c r="C12" i="56"/>
  <c r="V11" i="56"/>
  <c r="S11" i="56"/>
  <c r="O11" i="56"/>
  <c r="L11" i="56"/>
  <c r="D11" i="56"/>
  <c r="C11" i="56"/>
  <c r="V10" i="56"/>
  <c r="W10" i="56" s="1"/>
  <c r="S10" i="56"/>
  <c r="O10" i="56"/>
  <c r="L10" i="56"/>
  <c r="D10" i="56"/>
  <c r="C10" i="56"/>
  <c r="V9" i="56"/>
  <c r="S9" i="56"/>
  <c r="O9" i="56"/>
  <c r="L9" i="56"/>
  <c r="D9" i="56"/>
  <c r="C9" i="56"/>
  <c r="V8" i="56"/>
  <c r="S8" i="56"/>
  <c r="O8" i="56"/>
  <c r="L8" i="56"/>
  <c r="P8" i="56" s="1"/>
  <c r="D8" i="56"/>
  <c r="C8" i="56"/>
  <c r="V7" i="56"/>
  <c r="S7" i="56"/>
  <c r="O7" i="56"/>
  <c r="L7" i="56"/>
  <c r="D7" i="56"/>
  <c r="C7" i="56"/>
  <c r="D6" i="56"/>
  <c r="F266" i="45"/>
  <c r="W270" i="45"/>
  <c r="X270" i="45" s="1"/>
  <c r="V270" i="45"/>
  <c r="W269" i="45"/>
  <c r="V269" i="45"/>
  <c r="W268" i="45"/>
  <c r="X268" i="45" s="1"/>
  <c r="V268" i="45"/>
  <c r="W267" i="45"/>
  <c r="X267" i="45" s="1"/>
  <c r="Y267" i="45" s="1"/>
  <c r="V267" i="45"/>
  <c r="W266" i="45"/>
  <c r="V266" i="45"/>
  <c r="W265" i="45"/>
  <c r="V265" i="45"/>
  <c r="X265" i="45" s="1"/>
  <c r="W264" i="45"/>
  <c r="X264" i="45" s="1"/>
  <c r="V264" i="45"/>
  <c r="W263" i="45"/>
  <c r="V263" i="45"/>
  <c r="X263" i="45" s="1"/>
  <c r="W262" i="45"/>
  <c r="V262" i="45"/>
  <c r="X262" i="45" s="1"/>
  <c r="T270" i="45"/>
  <c r="U270" i="45" s="1"/>
  <c r="S270" i="45"/>
  <c r="T269" i="45"/>
  <c r="S269" i="45"/>
  <c r="U269" i="45" s="1"/>
  <c r="T268" i="45"/>
  <c r="S268" i="45"/>
  <c r="U268" i="45" s="1"/>
  <c r="T267" i="45"/>
  <c r="S267" i="45"/>
  <c r="U267" i="45" s="1"/>
  <c r="T266" i="45"/>
  <c r="S266" i="45"/>
  <c r="U266" i="45" s="1"/>
  <c r="T265" i="45"/>
  <c r="S265" i="45"/>
  <c r="U265" i="45" s="1"/>
  <c r="T264" i="45"/>
  <c r="U264" i="45" s="1"/>
  <c r="S264" i="45"/>
  <c r="T263" i="45"/>
  <c r="S263" i="45"/>
  <c r="T262" i="45"/>
  <c r="U262" i="45" s="1"/>
  <c r="S262" i="45"/>
  <c r="P270" i="45"/>
  <c r="O270" i="45"/>
  <c r="P269" i="45"/>
  <c r="O269" i="45"/>
  <c r="Q269" i="45" s="1"/>
  <c r="R269" i="45" s="1"/>
  <c r="P268" i="45"/>
  <c r="Q268" i="45" s="1"/>
  <c r="O268" i="45"/>
  <c r="P267" i="45"/>
  <c r="O267" i="45"/>
  <c r="Q267" i="45" s="1"/>
  <c r="P266" i="45"/>
  <c r="O266" i="45"/>
  <c r="P265" i="45"/>
  <c r="O265" i="45"/>
  <c r="Q265" i="45" s="1"/>
  <c r="P264" i="45"/>
  <c r="O264" i="45"/>
  <c r="P263" i="45"/>
  <c r="O263" i="45"/>
  <c r="P262" i="45"/>
  <c r="O262" i="45"/>
  <c r="Q262" i="45" s="1"/>
  <c r="M270" i="45"/>
  <c r="L270" i="45"/>
  <c r="M269" i="45"/>
  <c r="L269" i="45"/>
  <c r="N269" i="45" s="1"/>
  <c r="M268" i="45"/>
  <c r="L268" i="45"/>
  <c r="N268" i="45" s="1"/>
  <c r="M267" i="45"/>
  <c r="L267" i="45"/>
  <c r="M266" i="45"/>
  <c r="L266" i="45"/>
  <c r="N266" i="45" s="1"/>
  <c r="M265" i="45"/>
  <c r="N265" i="45" s="1"/>
  <c r="L265" i="45"/>
  <c r="M264" i="45"/>
  <c r="N264" i="45" s="1"/>
  <c r="L264" i="45"/>
  <c r="M263" i="45"/>
  <c r="L263" i="45"/>
  <c r="M262" i="45"/>
  <c r="L262" i="45"/>
  <c r="N262" i="45" s="1"/>
  <c r="H266" i="45"/>
  <c r="G266" i="45"/>
  <c r="H265" i="45"/>
  <c r="G265" i="45"/>
  <c r="F265" i="45" s="1"/>
  <c r="H264" i="45"/>
  <c r="G264" i="45"/>
  <c r="F264" i="45" s="1"/>
  <c r="H263" i="45"/>
  <c r="G263" i="45"/>
  <c r="F263" i="45"/>
  <c r="H262" i="45"/>
  <c r="G262" i="45"/>
  <c r="F262" i="45" s="1"/>
  <c r="D266" i="45"/>
  <c r="D265" i="45"/>
  <c r="D264" i="45"/>
  <c r="D263" i="45"/>
  <c r="D262" i="45"/>
  <c r="W261" i="45"/>
  <c r="V261" i="45"/>
  <c r="X261" i="45" s="1"/>
  <c r="T261" i="45"/>
  <c r="S261" i="45"/>
  <c r="U261" i="45"/>
  <c r="P261" i="45"/>
  <c r="O261" i="45"/>
  <c r="M261" i="45"/>
  <c r="L261" i="45"/>
  <c r="N261" i="45" s="1"/>
  <c r="R261" i="45" s="1"/>
  <c r="H261" i="45"/>
  <c r="G261" i="45"/>
  <c r="F261" i="45" s="1"/>
  <c r="D261" i="45"/>
  <c r="E261" i="45" s="1"/>
  <c r="E262" i="45"/>
  <c r="X266" i="45"/>
  <c r="E258" i="45"/>
  <c r="F258" i="45"/>
  <c r="E259" i="45"/>
  <c r="F259" i="45"/>
  <c r="I259" i="45"/>
  <c r="E260" i="45"/>
  <c r="F260" i="45"/>
  <c r="U19" i="55"/>
  <c r="T19" i="55"/>
  <c r="R19" i="55"/>
  <c r="Q19" i="55"/>
  <c r="N19" i="55"/>
  <c r="M19" i="55"/>
  <c r="K19" i="55"/>
  <c r="J19" i="55"/>
  <c r="V18" i="55"/>
  <c r="S18" i="55"/>
  <c r="O18" i="55"/>
  <c r="L18" i="55"/>
  <c r="P18" i="55" s="1"/>
  <c r="D18" i="55"/>
  <c r="C18" i="55"/>
  <c r="V17" i="55"/>
  <c r="S17" i="55"/>
  <c r="O17" i="55"/>
  <c r="L17" i="55"/>
  <c r="D17" i="55"/>
  <c r="C17" i="55"/>
  <c r="V16" i="55"/>
  <c r="S16" i="55"/>
  <c r="O16" i="55"/>
  <c r="L16" i="55"/>
  <c r="D16" i="55"/>
  <c r="C16" i="55"/>
  <c r="V15" i="55"/>
  <c r="S15" i="55"/>
  <c r="O15" i="55"/>
  <c r="L15" i="55"/>
  <c r="D15" i="55"/>
  <c r="C15" i="55"/>
  <c r="V14" i="55"/>
  <c r="S14" i="55"/>
  <c r="O14" i="55"/>
  <c r="L14" i="55"/>
  <c r="D14" i="55"/>
  <c r="G14" i="55" s="1"/>
  <c r="C14" i="55"/>
  <c r="V13" i="55"/>
  <c r="S13" i="55"/>
  <c r="O13" i="55"/>
  <c r="L13" i="55"/>
  <c r="D13" i="55"/>
  <c r="C13" i="55"/>
  <c r="V12" i="55"/>
  <c r="S12" i="55"/>
  <c r="O12" i="55"/>
  <c r="L12" i="55"/>
  <c r="D12" i="55"/>
  <c r="C12" i="55"/>
  <c r="V11" i="55"/>
  <c r="S11" i="55"/>
  <c r="W11" i="55" s="1"/>
  <c r="O11" i="55"/>
  <c r="L11" i="55"/>
  <c r="D11" i="55"/>
  <c r="C11" i="55"/>
  <c r="V10" i="55"/>
  <c r="S10" i="55"/>
  <c r="O10" i="55"/>
  <c r="L10" i="55"/>
  <c r="D10" i="55"/>
  <c r="C10" i="55"/>
  <c r="V9" i="55"/>
  <c r="S9" i="55"/>
  <c r="O9" i="55"/>
  <c r="L9" i="55"/>
  <c r="P9" i="55"/>
  <c r="D9" i="55"/>
  <c r="G9" i="55" s="1"/>
  <c r="C9" i="55"/>
  <c r="V8" i="55"/>
  <c r="S8" i="55"/>
  <c r="W8" i="55" s="1"/>
  <c r="O8" i="55"/>
  <c r="L8" i="55"/>
  <c r="D8" i="55"/>
  <c r="C8" i="55"/>
  <c r="V7" i="55"/>
  <c r="S7" i="55"/>
  <c r="W7" i="55"/>
  <c r="O7" i="55"/>
  <c r="L7" i="55"/>
  <c r="D7" i="55"/>
  <c r="C7" i="55"/>
  <c r="D6" i="55"/>
  <c r="N258" i="45"/>
  <c r="R258" i="45" s="1"/>
  <c r="Q258" i="45"/>
  <c r="U258" i="45"/>
  <c r="Y258" i="45" s="1"/>
  <c r="X258" i="45"/>
  <c r="N259" i="45"/>
  <c r="Q259" i="45"/>
  <c r="R259" i="45" s="1"/>
  <c r="U259" i="45"/>
  <c r="X259" i="45"/>
  <c r="N260" i="45"/>
  <c r="R260" i="45" s="1"/>
  <c r="Q260" i="45"/>
  <c r="U260" i="45"/>
  <c r="X260" i="45"/>
  <c r="Q261" i="45"/>
  <c r="Q264" i="45"/>
  <c r="Y260" i="45"/>
  <c r="X257" i="45"/>
  <c r="X256" i="45"/>
  <c r="X255" i="45"/>
  <c r="X254" i="45"/>
  <c r="X253" i="45"/>
  <c r="Y253" i="45" s="1"/>
  <c r="X252" i="45"/>
  <c r="X251" i="45"/>
  <c r="X250" i="45"/>
  <c r="X249" i="45"/>
  <c r="X248" i="45"/>
  <c r="X247" i="45"/>
  <c r="X246" i="45"/>
  <c r="U257" i="45"/>
  <c r="Y257" i="45" s="1"/>
  <c r="U256" i="45"/>
  <c r="Y256" i="45" s="1"/>
  <c r="U255" i="45"/>
  <c r="Y255" i="45" s="1"/>
  <c r="U254" i="45"/>
  <c r="Y254" i="45" s="1"/>
  <c r="U253" i="45"/>
  <c r="U252" i="45"/>
  <c r="U251" i="45"/>
  <c r="Y251" i="45" s="1"/>
  <c r="U250" i="45"/>
  <c r="Y250" i="45"/>
  <c r="U249" i="45"/>
  <c r="Y249" i="45" s="1"/>
  <c r="U248" i="45"/>
  <c r="U247" i="45"/>
  <c r="Y247" i="45" s="1"/>
  <c r="U246" i="45"/>
  <c r="Q257" i="45"/>
  <c r="Q256" i="45"/>
  <c r="Q255" i="45"/>
  <c r="Q254" i="45"/>
  <c r="R254" i="45" s="1"/>
  <c r="Q253" i="45"/>
  <c r="Q252" i="45"/>
  <c r="Q251" i="45"/>
  <c r="Q250" i="45"/>
  <c r="Q249" i="45"/>
  <c r="Q248" i="45"/>
  <c r="Q247" i="45"/>
  <c r="Q246" i="45"/>
  <c r="N257" i="45"/>
  <c r="N256" i="45"/>
  <c r="R256" i="45" s="1"/>
  <c r="N255" i="45"/>
  <c r="N254" i="45"/>
  <c r="N253" i="45"/>
  <c r="R253" i="45"/>
  <c r="N252" i="45"/>
  <c r="R252" i="45" s="1"/>
  <c r="N251" i="45"/>
  <c r="N250" i="45"/>
  <c r="R250" i="45"/>
  <c r="N249" i="45"/>
  <c r="R249" i="45" s="1"/>
  <c r="N248" i="45"/>
  <c r="N247" i="45"/>
  <c r="R247" i="45" s="1"/>
  <c r="N246" i="45"/>
  <c r="R246" i="45" s="1"/>
  <c r="Z246" i="45" s="1"/>
  <c r="F257" i="45"/>
  <c r="F256" i="45"/>
  <c r="I257" i="45" s="1"/>
  <c r="F255" i="45"/>
  <c r="I255" i="45"/>
  <c r="F254" i="45"/>
  <c r="I254" i="45"/>
  <c r="F253" i="45"/>
  <c r="I253" i="45" s="1"/>
  <c r="F252" i="45"/>
  <c r="F251" i="45"/>
  <c r="F250" i="45"/>
  <c r="I250" i="45" s="1"/>
  <c r="F249" i="45"/>
  <c r="I249" i="45" s="1"/>
  <c r="F248" i="45"/>
  <c r="F247" i="45"/>
  <c r="I247" i="45" s="1"/>
  <c r="F246" i="45"/>
  <c r="E257" i="45"/>
  <c r="E256" i="45"/>
  <c r="E255" i="45"/>
  <c r="E254" i="45"/>
  <c r="E253" i="45"/>
  <c r="E252" i="45"/>
  <c r="E251" i="45"/>
  <c r="E250" i="45"/>
  <c r="E249" i="45"/>
  <c r="E248" i="45"/>
  <c r="E247" i="45"/>
  <c r="E246" i="45"/>
  <c r="Y246" i="45"/>
  <c r="I246" i="45"/>
  <c r="U19" i="53"/>
  <c r="T19" i="53"/>
  <c r="R19" i="53"/>
  <c r="Q19" i="53"/>
  <c r="N19" i="53"/>
  <c r="M19" i="53"/>
  <c r="K19" i="53"/>
  <c r="J19" i="53"/>
  <c r="V18" i="53"/>
  <c r="S18" i="53"/>
  <c r="O18" i="53"/>
  <c r="L18" i="53"/>
  <c r="P18" i="53" s="1"/>
  <c r="D18" i="53"/>
  <c r="C18" i="53"/>
  <c r="V17" i="53"/>
  <c r="S17" i="53"/>
  <c r="O17" i="53"/>
  <c r="L17" i="53"/>
  <c r="D17" i="53"/>
  <c r="G18" i="53" s="1"/>
  <c r="C17" i="53"/>
  <c r="C19" i="53"/>
  <c r="V16" i="53"/>
  <c r="S16" i="53"/>
  <c r="O16" i="53"/>
  <c r="L16" i="53"/>
  <c r="D16" i="53"/>
  <c r="G16" i="53" s="1"/>
  <c r="C16" i="53"/>
  <c r="V15" i="53"/>
  <c r="W15" i="53"/>
  <c r="S15" i="53"/>
  <c r="O15" i="53"/>
  <c r="L15" i="53"/>
  <c r="D15" i="53"/>
  <c r="C15" i="53"/>
  <c r="V14" i="53"/>
  <c r="S14" i="53"/>
  <c r="O14" i="53"/>
  <c r="L14" i="53"/>
  <c r="P14" i="53"/>
  <c r="D14" i="53"/>
  <c r="C14" i="53"/>
  <c r="V13" i="53"/>
  <c r="S13" i="53"/>
  <c r="O13" i="53"/>
  <c r="L13" i="53"/>
  <c r="P13" i="53" s="1"/>
  <c r="D13" i="53"/>
  <c r="C13" i="53"/>
  <c r="V12" i="53"/>
  <c r="W12" i="53"/>
  <c r="S12" i="53"/>
  <c r="O12" i="53"/>
  <c r="L12" i="53"/>
  <c r="P12" i="53" s="1"/>
  <c r="D12" i="53"/>
  <c r="G13" i="53" s="1"/>
  <c r="C12" i="53"/>
  <c r="V11" i="53"/>
  <c r="S11" i="53"/>
  <c r="W11" i="53" s="1"/>
  <c r="O11" i="53"/>
  <c r="L11" i="53"/>
  <c r="D11" i="53"/>
  <c r="C11" i="53"/>
  <c r="V10" i="53"/>
  <c r="S10" i="53"/>
  <c r="O10" i="53"/>
  <c r="L10" i="53"/>
  <c r="D10" i="53"/>
  <c r="G11" i="53" s="1"/>
  <c r="C10" i="53"/>
  <c r="V9" i="53"/>
  <c r="S9" i="53"/>
  <c r="W9" i="53" s="1"/>
  <c r="O9" i="53"/>
  <c r="L9" i="53"/>
  <c r="D9" i="53"/>
  <c r="C9" i="53"/>
  <c r="V8" i="53"/>
  <c r="V19" i="53" s="1"/>
  <c r="S8" i="53"/>
  <c r="O8" i="53"/>
  <c r="L8" i="53"/>
  <c r="P8" i="53" s="1"/>
  <c r="D8" i="53"/>
  <c r="G8" i="53" s="1"/>
  <c r="C8" i="53"/>
  <c r="V7" i="53"/>
  <c r="S7" i="53"/>
  <c r="O7" i="53"/>
  <c r="O19" i="53" s="1"/>
  <c r="L7" i="53"/>
  <c r="P7" i="53" s="1"/>
  <c r="D7" i="53"/>
  <c r="C7" i="53"/>
  <c r="D6" i="53"/>
  <c r="D17" i="51"/>
  <c r="G17" i="51" s="1"/>
  <c r="X235" i="45"/>
  <c r="U235" i="45"/>
  <c r="Y235" i="45"/>
  <c r="Q235" i="45"/>
  <c r="R235" i="45" s="1"/>
  <c r="Z235" i="45" s="1"/>
  <c r="N235" i="45"/>
  <c r="F235" i="45"/>
  <c r="I235" i="45" s="1"/>
  <c r="E235" i="45"/>
  <c r="X245" i="45"/>
  <c r="U245" i="45"/>
  <c r="Q245" i="45"/>
  <c r="R245" i="45" s="1"/>
  <c r="N245" i="45"/>
  <c r="F245" i="45"/>
  <c r="I245" i="45" s="1"/>
  <c r="E245" i="45"/>
  <c r="X244" i="45"/>
  <c r="Y244" i="45" s="1"/>
  <c r="U244" i="45"/>
  <c r="Q244" i="45"/>
  <c r="N244" i="45"/>
  <c r="F244" i="45"/>
  <c r="E244" i="45"/>
  <c r="X243" i="45"/>
  <c r="U243" i="45"/>
  <c r="Q243" i="45"/>
  <c r="N243" i="45"/>
  <c r="F243" i="45"/>
  <c r="E243" i="45"/>
  <c r="X242" i="45"/>
  <c r="Y242" i="45"/>
  <c r="U242" i="45"/>
  <c r="Q242" i="45"/>
  <c r="N242" i="45"/>
  <c r="F242" i="45"/>
  <c r="I242" i="45" s="1"/>
  <c r="E242" i="45"/>
  <c r="X241" i="45"/>
  <c r="U241" i="45"/>
  <c r="Q241" i="45"/>
  <c r="N241" i="45"/>
  <c r="F241" i="45"/>
  <c r="E241" i="45"/>
  <c r="X240" i="45"/>
  <c r="U240" i="45"/>
  <c r="Q240" i="45"/>
  <c r="R240" i="45"/>
  <c r="N240" i="45"/>
  <c r="F240" i="45"/>
  <c r="I240" i="45"/>
  <c r="E240" i="45"/>
  <c r="X239" i="45"/>
  <c r="U239" i="45"/>
  <c r="Q239" i="45"/>
  <c r="R239" i="45"/>
  <c r="N239" i="45"/>
  <c r="F239" i="45"/>
  <c r="E239" i="45"/>
  <c r="X238" i="45"/>
  <c r="Y238" i="45" s="1"/>
  <c r="U238" i="45"/>
  <c r="Q238" i="45"/>
  <c r="N238" i="45"/>
  <c r="F238" i="45"/>
  <c r="I238" i="45" s="1"/>
  <c r="E238" i="45"/>
  <c r="X237" i="45"/>
  <c r="U237" i="45"/>
  <c r="Q237" i="45"/>
  <c r="N237" i="45"/>
  <c r="F237" i="45"/>
  <c r="E237" i="45"/>
  <c r="X236" i="45"/>
  <c r="U236" i="45"/>
  <c r="Q236" i="45"/>
  <c r="N236" i="45"/>
  <c r="F236" i="45"/>
  <c r="I236" i="45" s="1"/>
  <c r="E236" i="45"/>
  <c r="X234" i="45"/>
  <c r="U234" i="45"/>
  <c r="Y234" i="45" s="1"/>
  <c r="Q234" i="45"/>
  <c r="R234" i="45" s="1"/>
  <c r="N234" i="45"/>
  <c r="F234" i="45"/>
  <c r="E234" i="45"/>
  <c r="X233" i="45"/>
  <c r="U233" i="45"/>
  <c r="Q233" i="45"/>
  <c r="R233" i="45" s="1"/>
  <c r="N233" i="45"/>
  <c r="F233" i="45"/>
  <c r="E233" i="45"/>
  <c r="X232" i="45"/>
  <c r="U232" i="45"/>
  <c r="Q232" i="45"/>
  <c r="N232" i="45"/>
  <c r="F232" i="45"/>
  <c r="I233" i="45" s="1"/>
  <c r="E232" i="45"/>
  <c r="X231" i="45"/>
  <c r="U231" i="45"/>
  <c r="Q231" i="45"/>
  <c r="N231" i="45"/>
  <c r="F231" i="45"/>
  <c r="E231" i="45"/>
  <c r="X230" i="45"/>
  <c r="U230" i="45"/>
  <c r="Q230" i="45"/>
  <c r="R230" i="45"/>
  <c r="N230" i="45"/>
  <c r="F230" i="45"/>
  <c r="I230" i="45"/>
  <c r="E230" i="45"/>
  <c r="X229" i="45"/>
  <c r="U229" i="45"/>
  <c r="Q229" i="45"/>
  <c r="R229" i="45" s="1"/>
  <c r="N229" i="45"/>
  <c r="F229" i="45"/>
  <c r="E229" i="45"/>
  <c r="X228" i="45"/>
  <c r="Y228" i="45" s="1"/>
  <c r="U228" i="45"/>
  <c r="Q228" i="45"/>
  <c r="N228" i="45"/>
  <c r="F228" i="45"/>
  <c r="E228" i="45"/>
  <c r="X227" i="45"/>
  <c r="U227" i="45"/>
  <c r="Q227" i="45"/>
  <c r="N227" i="45"/>
  <c r="F227" i="45"/>
  <c r="E227" i="45"/>
  <c r="X226" i="45"/>
  <c r="U226" i="45"/>
  <c r="Q226" i="45"/>
  <c r="N226" i="45"/>
  <c r="F226" i="45"/>
  <c r="E226" i="45"/>
  <c r="X225" i="45"/>
  <c r="U225" i="45"/>
  <c r="Q225" i="45"/>
  <c r="N225" i="45"/>
  <c r="F225" i="45"/>
  <c r="E225" i="45"/>
  <c r="X224" i="45"/>
  <c r="U224" i="45"/>
  <c r="Q224" i="45"/>
  <c r="N224" i="45"/>
  <c r="F224" i="45"/>
  <c r="E224" i="45"/>
  <c r="X223" i="45"/>
  <c r="U223" i="45"/>
  <c r="Q223" i="45"/>
  <c r="N223" i="45"/>
  <c r="F223" i="45"/>
  <c r="E223" i="45"/>
  <c r="X222" i="45"/>
  <c r="U222" i="45"/>
  <c r="Y222" i="45" s="1"/>
  <c r="Q222" i="45"/>
  <c r="N222" i="45"/>
  <c r="R222" i="45" s="1"/>
  <c r="F222" i="45"/>
  <c r="U19" i="52"/>
  <c r="T19" i="52"/>
  <c r="R19" i="52"/>
  <c r="Q19" i="52"/>
  <c r="N19" i="52"/>
  <c r="M19" i="52"/>
  <c r="K19" i="52"/>
  <c r="J19" i="52"/>
  <c r="V18" i="52"/>
  <c r="S18" i="52"/>
  <c r="W18" i="52" s="1"/>
  <c r="O18" i="52"/>
  <c r="L18" i="52"/>
  <c r="P18" i="52"/>
  <c r="D18" i="52"/>
  <c r="G18" i="52" s="1"/>
  <c r="C18" i="52"/>
  <c r="V17" i="52"/>
  <c r="W17" i="52" s="1"/>
  <c r="S17" i="52"/>
  <c r="O17" i="52"/>
  <c r="L17" i="52"/>
  <c r="D17" i="52"/>
  <c r="C17" i="52"/>
  <c r="V16" i="52"/>
  <c r="S16" i="52"/>
  <c r="O16" i="52"/>
  <c r="P16" i="52" s="1"/>
  <c r="L16" i="52"/>
  <c r="D16" i="52"/>
  <c r="G16" i="52" s="1"/>
  <c r="C16" i="52"/>
  <c r="V15" i="52"/>
  <c r="S15" i="52"/>
  <c r="O15" i="52"/>
  <c r="P15" i="52" s="1"/>
  <c r="L15" i="52"/>
  <c r="D15" i="52"/>
  <c r="G15" i="52" s="1"/>
  <c r="C15" i="52"/>
  <c r="V14" i="52"/>
  <c r="S14" i="52"/>
  <c r="W14" i="52" s="1"/>
  <c r="O14" i="52"/>
  <c r="L14" i="52"/>
  <c r="D14" i="52"/>
  <c r="C14" i="52"/>
  <c r="V13" i="52"/>
  <c r="S13" i="52"/>
  <c r="O13" i="52"/>
  <c r="L13" i="52"/>
  <c r="D13" i="52"/>
  <c r="C13" i="52"/>
  <c r="V12" i="52"/>
  <c r="W12" i="52" s="1"/>
  <c r="S12" i="52"/>
  <c r="O12" i="52"/>
  <c r="L12" i="52"/>
  <c r="D12" i="52"/>
  <c r="C12" i="52"/>
  <c r="V11" i="52"/>
  <c r="S11" i="52"/>
  <c r="W11" i="52" s="1"/>
  <c r="O11" i="52"/>
  <c r="L11" i="52"/>
  <c r="D11" i="52"/>
  <c r="C11" i="52"/>
  <c r="V10" i="52"/>
  <c r="S10" i="52"/>
  <c r="O10" i="52"/>
  <c r="L10" i="52"/>
  <c r="L19" i="52" s="1"/>
  <c r="D10" i="52"/>
  <c r="C10" i="52"/>
  <c r="V9" i="52"/>
  <c r="S9" i="52"/>
  <c r="O9" i="52"/>
  <c r="L9" i="52"/>
  <c r="D9" i="52"/>
  <c r="C9" i="52"/>
  <c r="V8" i="52"/>
  <c r="S8" i="52"/>
  <c r="O8" i="52"/>
  <c r="L8" i="52"/>
  <c r="D8" i="52"/>
  <c r="C8" i="52"/>
  <c r="V7" i="52"/>
  <c r="V19" i="52" s="1"/>
  <c r="S7" i="52"/>
  <c r="O7" i="52"/>
  <c r="L7" i="52"/>
  <c r="D7" i="52"/>
  <c r="C7" i="52"/>
  <c r="D6" i="52"/>
  <c r="U19" i="51"/>
  <c r="T19" i="51"/>
  <c r="R19" i="51"/>
  <c r="Q19" i="51"/>
  <c r="N19" i="51"/>
  <c r="M19" i="51"/>
  <c r="K19" i="51"/>
  <c r="J19" i="51"/>
  <c r="V18" i="51"/>
  <c r="S18" i="51"/>
  <c r="W18" i="51" s="1"/>
  <c r="O18" i="51"/>
  <c r="P18" i="51"/>
  <c r="X18" i="51" s="1"/>
  <c r="L18" i="51"/>
  <c r="D18" i="51"/>
  <c r="C18" i="51"/>
  <c r="V17" i="51"/>
  <c r="S17" i="51"/>
  <c r="O17" i="51"/>
  <c r="L17" i="51"/>
  <c r="P17" i="51" s="1"/>
  <c r="C17" i="51"/>
  <c r="V16" i="51"/>
  <c r="S16" i="51"/>
  <c r="O16" i="51"/>
  <c r="P16" i="51" s="1"/>
  <c r="X16" i="51" s="1"/>
  <c r="L16" i="51"/>
  <c r="D16" i="51"/>
  <c r="C16" i="51"/>
  <c r="V15" i="51"/>
  <c r="S15" i="51"/>
  <c r="O15" i="51"/>
  <c r="L15" i="51"/>
  <c r="D15" i="51"/>
  <c r="C15" i="51"/>
  <c r="V14" i="51"/>
  <c r="S14" i="51"/>
  <c r="W14" i="51" s="1"/>
  <c r="O14" i="51"/>
  <c r="L14" i="51"/>
  <c r="D14" i="51"/>
  <c r="C14" i="51"/>
  <c r="V13" i="51"/>
  <c r="S13" i="51"/>
  <c r="O13" i="51"/>
  <c r="L13" i="51"/>
  <c r="D13" i="51"/>
  <c r="C13" i="51"/>
  <c r="V12" i="51"/>
  <c r="S12" i="51"/>
  <c r="O12" i="51"/>
  <c r="L12" i="51"/>
  <c r="P12" i="51" s="1"/>
  <c r="D12" i="51"/>
  <c r="C12" i="51"/>
  <c r="V11" i="51"/>
  <c r="S11" i="51"/>
  <c r="O11" i="51"/>
  <c r="P11" i="51"/>
  <c r="L11" i="51"/>
  <c r="D11" i="51"/>
  <c r="G12" i="51" s="1"/>
  <c r="C11" i="51"/>
  <c r="V10" i="51"/>
  <c r="S10" i="51"/>
  <c r="O10" i="51"/>
  <c r="L10" i="51"/>
  <c r="P10" i="51" s="1"/>
  <c r="D10" i="51"/>
  <c r="G10" i="51" s="1"/>
  <c r="C10" i="51"/>
  <c r="V9" i="51"/>
  <c r="S9" i="51"/>
  <c r="O9" i="51"/>
  <c r="L9" i="51"/>
  <c r="P9" i="51" s="1"/>
  <c r="D9" i="51"/>
  <c r="C9" i="51"/>
  <c r="V8" i="51"/>
  <c r="S8" i="51"/>
  <c r="W8" i="51"/>
  <c r="O8" i="51"/>
  <c r="L8" i="51"/>
  <c r="D8" i="51"/>
  <c r="G8" i="51" s="1"/>
  <c r="C8" i="51"/>
  <c r="W7" i="51"/>
  <c r="V7" i="51"/>
  <c r="S7" i="51"/>
  <c r="O7" i="51"/>
  <c r="L7" i="51"/>
  <c r="D7" i="51"/>
  <c r="C7" i="51"/>
  <c r="D6" i="51"/>
  <c r="H218" i="45"/>
  <c r="W221" i="45"/>
  <c r="V221" i="45"/>
  <c r="W220" i="45"/>
  <c r="V220" i="45"/>
  <c r="W219" i="45"/>
  <c r="V219" i="45"/>
  <c r="X219" i="45" s="1"/>
  <c r="W218" i="45"/>
  <c r="V218" i="45"/>
  <c r="W217" i="45"/>
  <c r="V217" i="45"/>
  <c r="W216" i="45"/>
  <c r="V216" i="45"/>
  <c r="W215" i="45"/>
  <c r="V215" i="45"/>
  <c r="X215" i="45" s="1"/>
  <c r="W214" i="45"/>
  <c r="V214" i="45"/>
  <c r="W213" i="45"/>
  <c r="V213" i="45"/>
  <c r="X213" i="45" s="1"/>
  <c r="W212" i="45"/>
  <c r="V212" i="45"/>
  <c r="W211" i="45"/>
  <c r="V211" i="45"/>
  <c r="T221" i="45"/>
  <c r="S221" i="45"/>
  <c r="T220" i="45"/>
  <c r="S220" i="45"/>
  <c r="U220" i="45" s="1"/>
  <c r="T219" i="45"/>
  <c r="S219" i="45"/>
  <c r="T218" i="45"/>
  <c r="S218" i="45"/>
  <c r="T217" i="45"/>
  <c r="S217" i="45"/>
  <c r="T216" i="45"/>
  <c r="S216" i="45"/>
  <c r="T215" i="45"/>
  <c r="S215" i="45"/>
  <c r="T214" i="45"/>
  <c r="S214" i="45"/>
  <c r="T213" i="45"/>
  <c r="S213" i="45"/>
  <c r="T212" i="45"/>
  <c r="U212" i="45" s="1"/>
  <c r="S212" i="45"/>
  <c r="T211" i="45"/>
  <c r="S211" i="45"/>
  <c r="P221" i="45"/>
  <c r="O221" i="45"/>
  <c r="P220" i="45"/>
  <c r="O220" i="45"/>
  <c r="P219" i="45"/>
  <c r="O219" i="45"/>
  <c r="P218" i="45"/>
  <c r="O218" i="45"/>
  <c r="P217" i="45"/>
  <c r="O217" i="45"/>
  <c r="P216" i="45"/>
  <c r="O216" i="45"/>
  <c r="P215" i="45"/>
  <c r="O215" i="45"/>
  <c r="P214" i="45"/>
  <c r="O214" i="45"/>
  <c r="P213" i="45"/>
  <c r="O213" i="45"/>
  <c r="P212" i="45"/>
  <c r="O212" i="45"/>
  <c r="P211" i="45"/>
  <c r="O211" i="45"/>
  <c r="M212" i="45"/>
  <c r="M213" i="45"/>
  <c r="M214" i="45"/>
  <c r="M215" i="45"/>
  <c r="M216" i="45"/>
  <c r="N216" i="45" s="1"/>
  <c r="M217" i="45"/>
  <c r="M218" i="45"/>
  <c r="M219" i="45"/>
  <c r="M220" i="45"/>
  <c r="M221" i="45"/>
  <c r="M211" i="45"/>
  <c r="L221" i="45"/>
  <c r="L220" i="45"/>
  <c r="N220" i="45" s="1"/>
  <c r="L219" i="45"/>
  <c r="L218" i="45"/>
  <c r="N218" i="45"/>
  <c r="L217" i="45"/>
  <c r="L216" i="45"/>
  <c r="L215" i="45"/>
  <c r="L214" i="45"/>
  <c r="N214" i="45" s="1"/>
  <c r="L213" i="45"/>
  <c r="L212" i="45"/>
  <c r="N212" i="45" s="1"/>
  <c r="L211" i="45"/>
  <c r="H212" i="45"/>
  <c r="H213" i="45"/>
  <c r="H214" i="45"/>
  <c r="H215" i="45"/>
  <c r="H216" i="45"/>
  <c r="H217" i="45"/>
  <c r="H219" i="45"/>
  <c r="H220" i="45"/>
  <c r="H221" i="45"/>
  <c r="G212" i="45"/>
  <c r="G213" i="45"/>
  <c r="G214" i="45"/>
  <c r="G215" i="45"/>
  <c r="F215" i="45"/>
  <c r="G216" i="45"/>
  <c r="G217" i="45"/>
  <c r="G218" i="45"/>
  <c r="G219" i="45"/>
  <c r="G220" i="45"/>
  <c r="G221" i="45"/>
  <c r="H211" i="45"/>
  <c r="G211" i="45"/>
  <c r="G210" i="45"/>
  <c r="D211" i="45"/>
  <c r="D212" i="45"/>
  <c r="E212" i="45" s="1"/>
  <c r="D213" i="45"/>
  <c r="D214" i="45"/>
  <c r="D215" i="45"/>
  <c r="D216" i="45"/>
  <c r="D217" i="45"/>
  <c r="E218" i="45" s="1"/>
  <c r="D218" i="45"/>
  <c r="D219" i="45"/>
  <c r="E219" i="45" s="1"/>
  <c r="D220" i="45"/>
  <c r="D221" i="45"/>
  <c r="E222" i="45"/>
  <c r="D210" i="45"/>
  <c r="W210" i="45"/>
  <c r="V210" i="45"/>
  <c r="W209" i="45"/>
  <c r="V209" i="45"/>
  <c r="W208" i="45"/>
  <c r="V208" i="45"/>
  <c r="W207" i="45"/>
  <c r="V207" i="45"/>
  <c r="T210" i="45"/>
  <c r="S210" i="45"/>
  <c r="T209" i="45"/>
  <c r="S209" i="45"/>
  <c r="T208" i="45"/>
  <c r="S208" i="45"/>
  <c r="T207" i="45"/>
  <c r="S207" i="45"/>
  <c r="P210" i="45"/>
  <c r="O210" i="45"/>
  <c r="P209" i="45"/>
  <c r="O209" i="45"/>
  <c r="P208" i="45"/>
  <c r="O208" i="45"/>
  <c r="P207" i="45"/>
  <c r="O207" i="45"/>
  <c r="M208" i="45"/>
  <c r="M209" i="45"/>
  <c r="M210" i="45"/>
  <c r="M207" i="45"/>
  <c r="L208" i="45"/>
  <c r="N208" i="45" s="1"/>
  <c r="L209" i="45"/>
  <c r="N209" i="45" s="1"/>
  <c r="L210" i="45"/>
  <c r="N210" i="45"/>
  <c r="L207" i="45"/>
  <c r="N207" i="45" s="1"/>
  <c r="H208" i="45"/>
  <c r="H209" i="45"/>
  <c r="H210" i="45"/>
  <c r="G208" i="45"/>
  <c r="G209" i="45"/>
  <c r="H207" i="45"/>
  <c r="G207" i="45"/>
  <c r="U19" i="50"/>
  <c r="T19" i="50"/>
  <c r="R19" i="50"/>
  <c r="Q19" i="50"/>
  <c r="N19" i="50"/>
  <c r="M19" i="50"/>
  <c r="K19" i="50"/>
  <c r="J19" i="50"/>
  <c r="V18" i="50"/>
  <c r="W18" i="50" s="1"/>
  <c r="S18" i="50"/>
  <c r="O18" i="50"/>
  <c r="L18" i="50"/>
  <c r="P18" i="50" s="1"/>
  <c r="X18" i="50" s="1"/>
  <c r="D18" i="50"/>
  <c r="G18" i="50" s="1"/>
  <c r="C18" i="50"/>
  <c r="V17" i="50"/>
  <c r="S17" i="50"/>
  <c r="W17" i="50"/>
  <c r="O17" i="50"/>
  <c r="L17" i="50"/>
  <c r="P17" i="50" s="1"/>
  <c r="D17" i="50"/>
  <c r="G17" i="50" s="1"/>
  <c r="C17" i="50"/>
  <c r="V16" i="50"/>
  <c r="S16" i="50"/>
  <c r="W16" i="50" s="1"/>
  <c r="O16" i="50"/>
  <c r="L16" i="50"/>
  <c r="P16" i="50"/>
  <c r="D16" i="50"/>
  <c r="G16" i="50" s="1"/>
  <c r="C16" i="50"/>
  <c r="V15" i="50"/>
  <c r="S15" i="50"/>
  <c r="W15" i="50" s="1"/>
  <c r="O15" i="50"/>
  <c r="L15" i="50"/>
  <c r="P15" i="50" s="1"/>
  <c r="X15" i="50" s="1"/>
  <c r="D15" i="50"/>
  <c r="C15" i="50"/>
  <c r="V14" i="50"/>
  <c r="S14" i="50"/>
  <c r="W14" i="50" s="1"/>
  <c r="O14" i="50"/>
  <c r="L14" i="50"/>
  <c r="P14" i="50" s="1"/>
  <c r="X14" i="50" s="1"/>
  <c r="D14" i="50"/>
  <c r="C14" i="50"/>
  <c r="V13" i="50"/>
  <c r="S13" i="50"/>
  <c r="W13" i="50"/>
  <c r="O13" i="50"/>
  <c r="L13" i="50"/>
  <c r="P13" i="50" s="1"/>
  <c r="D13" i="50"/>
  <c r="G14" i="50" s="1"/>
  <c r="C13" i="50"/>
  <c r="V12" i="50"/>
  <c r="S12" i="50"/>
  <c r="W12" i="50" s="1"/>
  <c r="X12" i="50" s="1"/>
  <c r="O12" i="50"/>
  <c r="L12" i="50"/>
  <c r="P12" i="50"/>
  <c r="D12" i="50"/>
  <c r="G12" i="50" s="1"/>
  <c r="C12" i="50"/>
  <c r="V11" i="50"/>
  <c r="S11" i="50"/>
  <c r="W11" i="50" s="1"/>
  <c r="O11" i="50"/>
  <c r="L11" i="50"/>
  <c r="P11" i="50" s="1"/>
  <c r="D11" i="50"/>
  <c r="C11" i="50"/>
  <c r="V10" i="50"/>
  <c r="S10" i="50"/>
  <c r="W10" i="50" s="1"/>
  <c r="O10" i="50"/>
  <c r="L10" i="50"/>
  <c r="P10" i="50" s="1"/>
  <c r="D10" i="50"/>
  <c r="C10" i="50"/>
  <c r="V9" i="50"/>
  <c r="S9" i="50"/>
  <c r="W9" i="50"/>
  <c r="O9" i="50"/>
  <c r="L9" i="50"/>
  <c r="L19" i="50" s="1"/>
  <c r="D9" i="50"/>
  <c r="G10" i="50" s="1"/>
  <c r="C9" i="50"/>
  <c r="V8" i="50"/>
  <c r="S8" i="50"/>
  <c r="O8" i="50"/>
  <c r="L8" i="50"/>
  <c r="P8" i="50"/>
  <c r="D8" i="50"/>
  <c r="C8" i="50"/>
  <c r="V7" i="50"/>
  <c r="V19" i="50" s="1"/>
  <c r="S7" i="50"/>
  <c r="W7" i="50" s="1"/>
  <c r="O7" i="50"/>
  <c r="O19" i="50" s="1"/>
  <c r="L7" i="50"/>
  <c r="P7" i="50" s="1"/>
  <c r="D7" i="50"/>
  <c r="G8" i="50"/>
  <c r="C7" i="50"/>
  <c r="C19" i="50" s="1"/>
  <c r="D6" i="50"/>
  <c r="V17" i="49"/>
  <c r="L17" i="49"/>
  <c r="C16" i="49"/>
  <c r="D18" i="49"/>
  <c r="D17" i="49"/>
  <c r="D16" i="49"/>
  <c r="X206" i="45"/>
  <c r="U206" i="45"/>
  <c r="Q206" i="45"/>
  <c r="N206" i="45"/>
  <c r="X205" i="45"/>
  <c r="U205" i="45"/>
  <c r="Q205" i="45"/>
  <c r="N205" i="45"/>
  <c r="X204" i="45"/>
  <c r="U204" i="45"/>
  <c r="Q204" i="45"/>
  <c r="N204" i="45"/>
  <c r="X203" i="45"/>
  <c r="U203" i="45"/>
  <c r="Q203" i="45"/>
  <c r="N203" i="45"/>
  <c r="X202" i="45"/>
  <c r="U202" i="45"/>
  <c r="Q202" i="45"/>
  <c r="N202" i="45"/>
  <c r="X201" i="45"/>
  <c r="U201" i="45"/>
  <c r="Q201" i="45"/>
  <c r="N201" i="45"/>
  <c r="X200" i="45"/>
  <c r="U200" i="45"/>
  <c r="Q200" i="45"/>
  <c r="N200" i="45"/>
  <c r="X199" i="45"/>
  <c r="U199" i="45"/>
  <c r="Q199" i="45"/>
  <c r="N199" i="45"/>
  <c r="F206" i="45"/>
  <c r="E206" i="45"/>
  <c r="F205" i="45"/>
  <c r="E205" i="45"/>
  <c r="F204" i="45"/>
  <c r="E204" i="45"/>
  <c r="F203" i="45"/>
  <c r="I204" i="45"/>
  <c r="E203" i="45"/>
  <c r="F202" i="45"/>
  <c r="E202" i="45"/>
  <c r="F201" i="45"/>
  <c r="E201" i="45"/>
  <c r="F200" i="45"/>
  <c r="I200" i="45" s="1"/>
  <c r="E200" i="45"/>
  <c r="F199" i="45"/>
  <c r="E199" i="45"/>
  <c r="U19" i="49"/>
  <c r="T19" i="49"/>
  <c r="R19" i="49"/>
  <c r="Q19" i="49"/>
  <c r="N19" i="49"/>
  <c r="M19" i="49"/>
  <c r="K19" i="49"/>
  <c r="J19" i="49"/>
  <c r="V18" i="49"/>
  <c r="W18" i="49" s="1"/>
  <c r="S18" i="49"/>
  <c r="O18" i="49"/>
  <c r="L18" i="49"/>
  <c r="C18" i="49"/>
  <c r="S17" i="49"/>
  <c r="W17" i="49" s="1"/>
  <c r="O17" i="49"/>
  <c r="C17" i="49"/>
  <c r="V16" i="49"/>
  <c r="S16" i="49"/>
  <c r="W16" i="49"/>
  <c r="O16" i="49"/>
  <c r="L16" i="49"/>
  <c r="P16" i="49" s="1"/>
  <c r="V15" i="49"/>
  <c r="W15" i="49"/>
  <c r="S15" i="49"/>
  <c r="O15" i="49"/>
  <c r="L15" i="49"/>
  <c r="P15" i="49" s="1"/>
  <c r="P19" i="49" s="1"/>
  <c r="D15" i="49"/>
  <c r="G15" i="49" s="1"/>
  <c r="C15" i="49"/>
  <c r="V14" i="49"/>
  <c r="S14" i="49"/>
  <c r="O14" i="49"/>
  <c r="L14" i="49"/>
  <c r="D14" i="49"/>
  <c r="C14" i="49"/>
  <c r="V13" i="49"/>
  <c r="S13" i="49"/>
  <c r="W13" i="49"/>
  <c r="O13" i="49"/>
  <c r="L13" i="49"/>
  <c r="D13" i="49"/>
  <c r="C13" i="49"/>
  <c r="V12" i="49"/>
  <c r="S12" i="49"/>
  <c r="O12" i="49"/>
  <c r="L12" i="49"/>
  <c r="P12" i="49" s="1"/>
  <c r="D12" i="49"/>
  <c r="C12" i="49"/>
  <c r="V11" i="49"/>
  <c r="W11" i="49" s="1"/>
  <c r="S11" i="49"/>
  <c r="O11" i="49"/>
  <c r="L11" i="49"/>
  <c r="P11" i="49" s="1"/>
  <c r="D11" i="49"/>
  <c r="C11" i="49"/>
  <c r="V10" i="49"/>
  <c r="S10" i="49"/>
  <c r="O10" i="49"/>
  <c r="L10" i="49"/>
  <c r="D10" i="49"/>
  <c r="C10" i="49"/>
  <c r="V9" i="49"/>
  <c r="S9" i="49"/>
  <c r="W9" i="49" s="1"/>
  <c r="O9" i="49"/>
  <c r="L9" i="49"/>
  <c r="D9" i="49"/>
  <c r="G10" i="49"/>
  <c r="C9" i="49"/>
  <c r="V8" i="49"/>
  <c r="S8" i="49"/>
  <c r="O8" i="49"/>
  <c r="L8" i="49"/>
  <c r="D8" i="49"/>
  <c r="C8" i="49"/>
  <c r="V7" i="49"/>
  <c r="V19" i="49" s="1"/>
  <c r="S7" i="49"/>
  <c r="O7" i="49"/>
  <c r="O19" i="49" s="1"/>
  <c r="L7" i="49"/>
  <c r="D7" i="49"/>
  <c r="G7" i="49" s="1"/>
  <c r="C7" i="49"/>
  <c r="D6" i="49"/>
  <c r="X187" i="45"/>
  <c r="X188" i="45"/>
  <c r="X189" i="45"/>
  <c r="X190" i="45"/>
  <c r="X191" i="45"/>
  <c r="X192" i="45"/>
  <c r="X193" i="45"/>
  <c r="X194" i="45"/>
  <c r="X195" i="45"/>
  <c r="X196" i="45"/>
  <c r="X197" i="45"/>
  <c r="X198" i="45"/>
  <c r="U187" i="45"/>
  <c r="U188" i="45"/>
  <c r="Y188" i="45" s="1"/>
  <c r="U189" i="45"/>
  <c r="U190" i="45"/>
  <c r="U191" i="45"/>
  <c r="U192" i="45"/>
  <c r="Y192" i="45" s="1"/>
  <c r="U193" i="45"/>
  <c r="U194" i="45"/>
  <c r="Y194" i="45" s="1"/>
  <c r="U195" i="45"/>
  <c r="U196" i="45"/>
  <c r="U197" i="45"/>
  <c r="Y197" i="45" s="1"/>
  <c r="U198" i="45"/>
  <c r="Y198" i="45" s="1"/>
  <c r="Q187" i="45"/>
  <c r="Q188" i="45"/>
  <c r="Q189" i="45"/>
  <c r="Q190" i="45"/>
  <c r="R190" i="45" s="1"/>
  <c r="Z190" i="45" s="1"/>
  <c r="Q191" i="45"/>
  <c r="Q192" i="45"/>
  <c r="Q193" i="45"/>
  <c r="Q194" i="45"/>
  <c r="Q195" i="45"/>
  <c r="Q196" i="45"/>
  <c r="Q197" i="45"/>
  <c r="Q198" i="45"/>
  <c r="N187" i="45"/>
  <c r="N188" i="45"/>
  <c r="R188" i="45" s="1"/>
  <c r="Z188" i="45" s="1"/>
  <c r="N189" i="45"/>
  <c r="R189" i="45" s="1"/>
  <c r="N190" i="45"/>
  <c r="N191" i="45"/>
  <c r="N192" i="45"/>
  <c r="N193" i="45"/>
  <c r="N194" i="45"/>
  <c r="R194" i="45"/>
  <c r="N195" i="45"/>
  <c r="N196" i="45"/>
  <c r="N197" i="45"/>
  <c r="R197" i="45" s="1"/>
  <c r="N198" i="45"/>
  <c r="R198" i="45" s="1"/>
  <c r="Z198" i="45" s="1"/>
  <c r="E198" i="45"/>
  <c r="E197" i="45"/>
  <c r="E196" i="45"/>
  <c r="E195" i="45"/>
  <c r="E194" i="45"/>
  <c r="E193" i="45"/>
  <c r="E192" i="45"/>
  <c r="E191" i="45"/>
  <c r="E190" i="45"/>
  <c r="E189" i="45"/>
  <c r="E188" i="45"/>
  <c r="E187" i="45"/>
  <c r="F187" i="45"/>
  <c r="I187" i="45" s="1"/>
  <c r="F188" i="45"/>
  <c r="F189" i="45"/>
  <c r="F190" i="45"/>
  <c r="F191" i="45"/>
  <c r="F192" i="45"/>
  <c r="F193" i="45"/>
  <c r="F194" i="45"/>
  <c r="F195" i="45"/>
  <c r="F196" i="45"/>
  <c r="F197" i="45"/>
  <c r="F198" i="45"/>
  <c r="V18" i="48"/>
  <c r="C10" i="48"/>
  <c r="C11" i="48"/>
  <c r="C12" i="48"/>
  <c r="C13" i="48"/>
  <c r="C14" i="48"/>
  <c r="C15" i="48"/>
  <c r="C16" i="48"/>
  <c r="C17" i="48"/>
  <c r="C18" i="48"/>
  <c r="G11" i="48"/>
  <c r="S9" i="48"/>
  <c r="U19" i="48"/>
  <c r="T19" i="48"/>
  <c r="R19" i="48"/>
  <c r="Q19" i="48"/>
  <c r="N19" i="48"/>
  <c r="M19" i="48"/>
  <c r="K19" i="48"/>
  <c r="J19" i="48"/>
  <c r="S18" i="48"/>
  <c r="O18" i="48"/>
  <c r="L18" i="48"/>
  <c r="D18" i="48"/>
  <c r="V17" i="48"/>
  <c r="W17" i="48"/>
  <c r="S17" i="48"/>
  <c r="O17" i="48"/>
  <c r="L17" i="48"/>
  <c r="D17" i="48"/>
  <c r="V16" i="48"/>
  <c r="S16" i="48"/>
  <c r="P16" i="48"/>
  <c r="O16" i="48"/>
  <c r="L16" i="48"/>
  <c r="D16" i="48"/>
  <c r="V15" i="48"/>
  <c r="S15" i="48"/>
  <c r="W15" i="48" s="1"/>
  <c r="O15" i="48"/>
  <c r="L15" i="48"/>
  <c r="P15" i="48" s="1"/>
  <c r="D15" i="48"/>
  <c r="V14" i="48"/>
  <c r="S14" i="48"/>
  <c r="O14" i="48"/>
  <c r="L14" i="48"/>
  <c r="D14" i="48"/>
  <c r="V13" i="48"/>
  <c r="S13" i="48"/>
  <c r="O13" i="48"/>
  <c r="L13" i="48"/>
  <c r="P13" i="48" s="1"/>
  <c r="X13" i="48" s="1"/>
  <c r="D13" i="48"/>
  <c r="G14" i="48"/>
  <c r="V12" i="48"/>
  <c r="S12" i="48"/>
  <c r="W12" i="48" s="1"/>
  <c r="W19" i="48" s="1"/>
  <c r="O12" i="48"/>
  <c r="L12" i="48"/>
  <c r="D12" i="48"/>
  <c r="V11" i="48"/>
  <c r="S11" i="48"/>
  <c r="W11" i="48"/>
  <c r="O11" i="48"/>
  <c r="L11" i="48"/>
  <c r="D11" i="48"/>
  <c r="V10" i="48"/>
  <c r="S10" i="48"/>
  <c r="O10" i="48"/>
  <c r="L10" i="48"/>
  <c r="D10" i="48"/>
  <c r="G10" i="48" s="1"/>
  <c r="V9" i="48"/>
  <c r="W9" i="48" s="1"/>
  <c r="O9" i="48"/>
  <c r="L9" i="48"/>
  <c r="D9" i="48"/>
  <c r="G9" i="48" s="1"/>
  <c r="C9" i="48"/>
  <c r="V8" i="48"/>
  <c r="S8" i="48"/>
  <c r="O8" i="48"/>
  <c r="L8" i="48"/>
  <c r="P8" i="48" s="1"/>
  <c r="X8" i="48" s="1"/>
  <c r="D8" i="48"/>
  <c r="C8" i="48"/>
  <c r="V7" i="48"/>
  <c r="S7" i="48"/>
  <c r="O7" i="48"/>
  <c r="L7" i="48"/>
  <c r="D7" i="48"/>
  <c r="C7" i="48"/>
  <c r="D6" i="48"/>
  <c r="X186" i="45"/>
  <c r="Y186" i="45" s="1"/>
  <c r="U186" i="45"/>
  <c r="Q186" i="45"/>
  <c r="N186" i="45"/>
  <c r="R186" i="45" s="1"/>
  <c r="Z186" i="45" s="1"/>
  <c r="F186" i="45"/>
  <c r="E186" i="45"/>
  <c r="C18" i="47"/>
  <c r="E184" i="45"/>
  <c r="X185" i="45"/>
  <c r="Y185" i="45" s="1"/>
  <c r="U185" i="45"/>
  <c r="Q185" i="45"/>
  <c r="N185" i="45"/>
  <c r="R185" i="45" s="1"/>
  <c r="Z185" i="45" s="1"/>
  <c r="F185" i="45"/>
  <c r="E185" i="45"/>
  <c r="C17" i="47"/>
  <c r="C16" i="47"/>
  <c r="X184" i="45"/>
  <c r="U184" i="45"/>
  <c r="Y184" i="45"/>
  <c r="Q184" i="45"/>
  <c r="N184" i="45"/>
  <c r="R184" i="45" s="1"/>
  <c r="Z184" i="45" s="1"/>
  <c r="F184" i="45"/>
  <c r="Y183" i="45"/>
  <c r="X183" i="45"/>
  <c r="U183" i="45"/>
  <c r="Q183" i="45"/>
  <c r="N183" i="45"/>
  <c r="R183" i="45" s="1"/>
  <c r="Z183" i="45" s="1"/>
  <c r="F183" i="45"/>
  <c r="X179" i="45"/>
  <c r="U179" i="45"/>
  <c r="Y179" i="45" s="1"/>
  <c r="Q179" i="45"/>
  <c r="N179" i="45"/>
  <c r="F179" i="45"/>
  <c r="X178" i="45"/>
  <c r="U178" i="45"/>
  <c r="Q178" i="45"/>
  <c r="N178" i="45"/>
  <c r="F178" i="45"/>
  <c r="X177" i="45"/>
  <c r="U177" i="45"/>
  <c r="Q177" i="45"/>
  <c r="N177" i="45"/>
  <c r="F177" i="45"/>
  <c r="I177" i="45"/>
  <c r="E177" i="45"/>
  <c r="C9" i="47"/>
  <c r="X176" i="45"/>
  <c r="Y176" i="45" s="1"/>
  <c r="U176" i="45"/>
  <c r="Q176" i="45"/>
  <c r="N176" i="45"/>
  <c r="F176" i="45"/>
  <c r="E176" i="45"/>
  <c r="D8" i="47"/>
  <c r="G8" i="47" s="1"/>
  <c r="C8" i="47"/>
  <c r="X175" i="45"/>
  <c r="U175" i="45"/>
  <c r="Y175" i="45" s="1"/>
  <c r="Q175" i="45"/>
  <c r="N175" i="45"/>
  <c r="E175" i="45"/>
  <c r="F175" i="45"/>
  <c r="I176" i="45" s="1"/>
  <c r="D12" i="47"/>
  <c r="D13" i="47"/>
  <c r="U19" i="47"/>
  <c r="T19" i="47"/>
  <c r="R19" i="47"/>
  <c r="Q19" i="47"/>
  <c r="N19" i="47"/>
  <c r="M19" i="47"/>
  <c r="K19" i="47"/>
  <c r="J19" i="47"/>
  <c r="V18" i="47"/>
  <c r="S18" i="47"/>
  <c r="O18" i="47"/>
  <c r="L18" i="47"/>
  <c r="D18" i="47"/>
  <c r="V17" i="47"/>
  <c r="S17" i="47"/>
  <c r="O17" i="47"/>
  <c r="L17" i="47"/>
  <c r="D17" i="47"/>
  <c r="V16" i="47"/>
  <c r="S16" i="47"/>
  <c r="O16" i="47"/>
  <c r="L16" i="47"/>
  <c r="D16" i="47"/>
  <c r="V15" i="47"/>
  <c r="S15" i="47"/>
  <c r="W15" i="47"/>
  <c r="O15" i="47"/>
  <c r="L15" i="47"/>
  <c r="D15" i="47"/>
  <c r="V14" i="47"/>
  <c r="S14" i="47"/>
  <c r="O14" i="47"/>
  <c r="L14" i="47"/>
  <c r="D14" i="47"/>
  <c r="V13" i="47"/>
  <c r="S13" i="47"/>
  <c r="W13" i="47"/>
  <c r="O13" i="47"/>
  <c r="L13" i="47"/>
  <c r="V12" i="47"/>
  <c r="S12" i="47"/>
  <c r="O12" i="47"/>
  <c r="L12" i="47"/>
  <c r="V11" i="47"/>
  <c r="S11" i="47"/>
  <c r="O11" i="47"/>
  <c r="L11" i="47"/>
  <c r="D11" i="47"/>
  <c r="V10" i="47"/>
  <c r="S10" i="47"/>
  <c r="O10" i="47"/>
  <c r="L10" i="47"/>
  <c r="D10" i="47"/>
  <c r="V9" i="47"/>
  <c r="S9" i="47"/>
  <c r="O9" i="47"/>
  <c r="L9" i="47"/>
  <c r="D9" i="47"/>
  <c r="G9" i="47" s="1"/>
  <c r="V8" i="47"/>
  <c r="S8" i="47"/>
  <c r="O8" i="47"/>
  <c r="L8" i="47"/>
  <c r="V7" i="47"/>
  <c r="S7" i="47"/>
  <c r="W7" i="47" s="1"/>
  <c r="O7" i="47"/>
  <c r="L7" i="47"/>
  <c r="D7" i="47"/>
  <c r="C7" i="47"/>
  <c r="C19" i="47" s="1"/>
  <c r="D6" i="47"/>
  <c r="X174" i="45"/>
  <c r="U174" i="45"/>
  <c r="Q174" i="45"/>
  <c r="N174" i="45"/>
  <c r="F174" i="45"/>
  <c r="I174" i="45" s="1"/>
  <c r="E174" i="45"/>
  <c r="X173" i="45"/>
  <c r="U173" i="45"/>
  <c r="Q173" i="45"/>
  <c r="N173" i="45"/>
  <c r="F173" i="45"/>
  <c r="E173" i="45"/>
  <c r="X172" i="45"/>
  <c r="U172" i="45"/>
  <c r="Q172" i="45"/>
  <c r="N172" i="45"/>
  <c r="F172" i="45"/>
  <c r="I172" i="45" s="1"/>
  <c r="E172" i="45"/>
  <c r="Q170" i="45"/>
  <c r="Q171" i="45"/>
  <c r="N170" i="45"/>
  <c r="N171" i="45"/>
  <c r="X171" i="45"/>
  <c r="U171" i="45"/>
  <c r="F171" i="45"/>
  <c r="E171" i="45"/>
  <c r="Q169" i="45"/>
  <c r="N169" i="45"/>
  <c r="Q168" i="45"/>
  <c r="N168" i="45"/>
  <c r="Q167" i="45"/>
  <c r="N167" i="45"/>
  <c r="Q166" i="45"/>
  <c r="N166" i="45"/>
  <c r="Q165" i="45"/>
  <c r="N165" i="45"/>
  <c r="Q164" i="45"/>
  <c r="N164" i="45"/>
  <c r="D18" i="46"/>
  <c r="G18" i="46" s="1"/>
  <c r="D15" i="46"/>
  <c r="Q163" i="45"/>
  <c r="N163" i="45"/>
  <c r="Q162" i="45"/>
  <c r="N162" i="45"/>
  <c r="U19" i="46"/>
  <c r="T19" i="46"/>
  <c r="R19" i="46"/>
  <c r="Q19" i="46"/>
  <c r="N19" i="46"/>
  <c r="M19" i="46"/>
  <c r="K19" i="46"/>
  <c r="J19" i="46"/>
  <c r="C19" i="46"/>
  <c r="V18" i="46"/>
  <c r="S18" i="46"/>
  <c r="O18" i="46"/>
  <c r="L18" i="46"/>
  <c r="C18" i="46"/>
  <c r="V17" i="46"/>
  <c r="S17" i="46"/>
  <c r="O17" i="46"/>
  <c r="L17" i="46"/>
  <c r="P17" i="46" s="1"/>
  <c r="X17" i="46" s="1"/>
  <c r="D17" i="46"/>
  <c r="C17" i="46"/>
  <c r="V16" i="46"/>
  <c r="W16" i="46" s="1"/>
  <c r="S16" i="46"/>
  <c r="O16" i="46"/>
  <c r="L16" i="46"/>
  <c r="D16" i="46"/>
  <c r="C16" i="46"/>
  <c r="V15" i="46"/>
  <c r="S15" i="46"/>
  <c r="O15" i="46"/>
  <c r="L15" i="46"/>
  <c r="C15" i="46"/>
  <c r="V14" i="46"/>
  <c r="S14" i="46"/>
  <c r="O14" i="46"/>
  <c r="L14" i="46"/>
  <c r="P14" i="46"/>
  <c r="D14" i="46"/>
  <c r="G15" i="46" s="1"/>
  <c r="C14" i="46"/>
  <c r="V13" i="46"/>
  <c r="S13" i="46"/>
  <c r="O13" i="46"/>
  <c r="L13" i="46"/>
  <c r="C13" i="46"/>
  <c r="V12" i="46"/>
  <c r="S12" i="46"/>
  <c r="O12" i="46"/>
  <c r="L12" i="46"/>
  <c r="P12" i="46" s="1"/>
  <c r="P19" i="46" s="1"/>
  <c r="D12" i="46"/>
  <c r="G13" i="46" s="1"/>
  <c r="C12" i="46"/>
  <c r="V11" i="46"/>
  <c r="S11" i="46"/>
  <c r="O11" i="46"/>
  <c r="L11" i="46"/>
  <c r="D11" i="46"/>
  <c r="C11" i="46"/>
  <c r="V10" i="46"/>
  <c r="S10" i="46"/>
  <c r="O10" i="46"/>
  <c r="L10" i="46"/>
  <c r="D10" i="46"/>
  <c r="G11" i="46"/>
  <c r="C10" i="46"/>
  <c r="V9" i="46"/>
  <c r="S9" i="46"/>
  <c r="O9" i="46"/>
  <c r="L9" i="46"/>
  <c r="D9" i="46"/>
  <c r="C9" i="46"/>
  <c r="V8" i="46"/>
  <c r="S8" i="46"/>
  <c r="O8" i="46"/>
  <c r="L8" i="46"/>
  <c r="D8" i="46"/>
  <c r="C8" i="46"/>
  <c r="V7" i="46"/>
  <c r="S7" i="46"/>
  <c r="O7" i="46"/>
  <c r="L7" i="46"/>
  <c r="D7" i="46"/>
  <c r="C7" i="46"/>
  <c r="D6" i="46"/>
  <c r="Q160" i="45"/>
  <c r="Q161" i="45"/>
  <c r="N160" i="45"/>
  <c r="N161" i="45"/>
  <c r="R161" i="45" s="1"/>
  <c r="Q159" i="45"/>
  <c r="N159" i="45"/>
  <c r="Q158" i="45"/>
  <c r="N158" i="45"/>
  <c r="E158" i="45"/>
  <c r="F158" i="45"/>
  <c r="U158" i="45"/>
  <c r="X158" i="45"/>
  <c r="K19" i="36"/>
  <c r="X157" i="45"/>
  <c r="U157" i="45"/>
  <c r="X156" i="45"/>
  <c r="U156" i="45"/>
  <c r="X155" i="45"/>
  <c r="U155" i="45"/>
  <c r="X154" i="45"/>
  <c r="U154" i="45"/>
  <c r="X153" i="45"/>
  <c r="U153" i="45"/>
  <c r="X152" i="45"/>
  <c r="U152" i="45"/>
  <c r="X151" i="45"/>
  <c r="U151" i="45"/>
  <c r="Q157" i="45"/>
  <c r="N157" i="45"/>
  <c r="Q156" i="45"/>
  <c r="N156" i="45"/>
  <c r="Q155" i="45"/>
  <c r="N155" i="45"/>
  <c r="Q154" i="45"/>
  <c r="N154" i="45"/>
  <c r="Q153" i="45"/>
  <c r="N153" i="45"/>
  <c r="Q152" i="45"/>
  <c r="N152" i="45"/>
  <c r="Q151" i="45"/>
  <c r="N151" i="45"/>
  <c r="F157" i="45"/>
  <c r="E157" i="45"/>
  <c r="F156" i="45"/>
  <c r="E156" i="45"/>
  <c r="F155" i="45"/>
  <c r="E155" i="45"/>
  <c r="F154" i="45"/>
  <c r="E154" i="45"/>
  <c r="F153" i="45"/>
  <c r="I153" i="45" s="1"/>
  <c r="E153" i="45"/>
  <c r="F152" i="45"/>
  <c r="E152" i="45"/>
  <c r="F151" i="45"/>
  <c r="I151" i="45" s="1"/>
  <c r="E151" i="45"/>
  <c r="X150" i="45"/>
  <c r="U150" i="45"/>
  <c r="Y150" i="45"/>
  <c r="X149" i="45"/>
  <c r="U149" i="45"/>
  <c r="X148" i="45"/>
  <c r="U148" i="45"/>
  <c r="X147" i="45"/>
  <c r="U147" i="45"/>
  <c r="X146" i="45"/>
  <c r="U146" i="45"/>
  <c r="X145" i="45"/>
  <c r="U145" i="45"/>
  <c r="X144" i="45"/>
  <c r="U144" i="45"/>
  <c r="X143" i="45"/>
  <c r="U143" i="45"/>
  <c r="X142" i="45"/>
  <c r="U142" i="45"/>
  <c r="X141" i="45"/>
  <c r="U141" i="45"/>
  <c r="X140" i="45"/>
  <c r="U140" i="45"/>
  <c r="X139" i="45"/>
  <c r="U139" i="45"/>
  <c r="Q150" i="45"/>
  <c r="N150" i="45"/>
  <c r="Q149" i="45"/>
  <c r="N149" i="45"/>
  <c r="Q148" i="45"/>
  <c r="N148" i="45"/>
  <c r="Q147" i="45"/>
  <c r="N147" i="45"/>
  <c r="Q146" i="45"/>
  <c r="N146" i="45"/>
  <c r="Q145" i="45"/>
  <c r="N145" i="45"/>
  <c r="Q144" i="45"/>
  <c r="N144" i="45"/>
  <c r="Q143" i="45"/>
  <c r="N143" i="45"/>
  <c r="Q142" i="45"/>
  <c r="N142" i="45"/>
  <c r="Q141" i="45"/>
  <c r="N141" i="45"/>
  <c r="Q140" i="45"/>
  <c r="N140" i="45"/>
  <c r="Q139" i="45"/>
  <c r="N139" i="45"/>
  <c r="F150" i="45"/>
  <c r="E150" i="45"/>
  <c r="F149" i="45"/>
  <c r="I149" i="45" s="1"/>
  <c r="E149" i="45"/>
  <c r="F148" i="45"/>
  <c r="E148" i="45"/>
  <c r="F147" i="45"/>
  <c r="I147" i="45"/>
  <c r="E147" i="45"/>
  <c r="F146" i="45"/>
  <c r="E146" i="45"/>
  <c r="F145" i="45"/>
  <c r="I146" i="45"/>
  <c r="E145" i="45"/>
  <c r="F144" i="45"/>
  <c r="E144" i="45"/>
  <c r="F143" i="45"/>
  <c r="E143" i="45"/>
  <c r="F142" i="45"/>
  <c r="E142" i="45"/>
  <c r="F141" i="45"/>
  <c r="I141" i="45" s="1"/>
  <c r="E141" i="45"/>
  <c r="F140" i="45"/>
  <c r="E140" i="45"/>
  <c r="F139" i="45"/>
  <c r="I139" i="45" s="1"/>
  <c r="E139" i="45"/>
  <c r="X138" i="45"/>
  <c r="U138" i="45"/>
  <c r="X137" i="45"/>
  <c r="U137" i="45"/>
  <c r="X136" i="45"/>
  <c r="U136" i="45"/>
  <c r="X135" i="45"/>
  <c r="U135" i="45"/>
  <c r="X134" i="45"/>
  <c r="U134" i="45"/>
  <c r="X133" i="45"/>
  <c r="U133" i="45"/>
  <c r="X132" i="45"/>
  <c r="U132" i="45"/>
  <c r="X131" i="45"/>
  <c r="U131" i="45"/>
  <c r="X130" i="45"/>
  <c r="U130" i="45"/>
  <c r="X129" i="45"/>
  <c r="U129" i="45"/>
  <c r="X128" i="45"/>
  <c r="U128" i="45"/>
  <c r="X127" i="45"/>
  <c r="U127" i="45"/>
  <c r="Q138" i="45"/>
  <c r="N138" i="45"/>
  <c r="Q137" i="45"/>
  <c r="N137" i="45"/>
  <c r="Q136" i="45"/>
  <c r="N136" i="45"/>
  <c r="Q135" i="45"/>
  <c r="N135" i="45"/>
  <c r="Q134" i="45"/>
  <c r="N134" i="45"/>
  <c r="Q133" i="45"/>
  <c r="N133" i="45"/>
  <c r="Q132" i="45"/>
  <c r="N132" i="45"/>
  <c r="Q131" i="45"/>
  <c r="N131" i="45"/>
  <c r="Q130" i="45"/>
  <c r="N130" i="45"/>
  <c r="Q129" i="45"/>
  <c r="N129" i="45"/>
  <c r="Q128" i="45"/>
  <c r="N128" i="45"/>
  <c r="Q127" i="45"/>
  <c r="N127" i="45"/>
  <c r="F138" i="45"/>
  <c r="E138" i="45"/>
  <c r="F137" i="45"/>
  <c r="I138" i="45"/>
  <c r="E137" i="45"/>
  <c r="F136" i="45"/>
  <c r="E136" i="45"/>
  <c r="F135" i="45"/>
  <c r="I136" i="45"/>
  <c r="E135" i="45"/>
  <c r="F134" i="45"/>
  <c r="E134" i="45"/>
  <c r="F133" i="45"/>
  <c r="E133" i="45"/>
  <c r="F132" i="45"/>
  <c r="E132" i="45"/>
  <c r="F131" i="45"/>
  <c r="E131" i="45"/>
  <c r="F130" i="45"/>
  <c r="I131" i="45" s="1"/>
  <c r="E130" i="45"/>
  <c r="F129" i="45"/>
  <c r="E129" i="45"/>
  <c r="F128" i="45"/>
  <c r="E128" i="45"/>
  <c r="F127" i="45"/>
  <c r="E127" i="45"/>
  <c r="X126" i="45"/>
  <c r="U126" i="45"/>
  <c r="Y126" i="45" s="1"/>
  <c r="X125" i="45"/>
  <c r="U125" i="45"/>
  <c r="X124" i="45"/>
  <c r="U124" i="45"/>
  <c r="X123" i="45"/>
  <c r="U123" i="45"/>
  <c r="X122" i="45"/>
  <c r="U122" i="45"/>
  <c r="X121" i="45"/>
  <c r="U121" i="45"/>
  <c r="X120" i="45"/>
  <c r="U120" i="45"/>
  <c r="X119" i="45"/>
  <c r="U119" i="45"/>
  <c r="X118" i="45"/>
  <c r="U118" i="45"/>
  <c r="X117" i="45"/>
  <c r="U117" i="45"/>
  <c r="X116" i="45"/>
  <c r="U116" i="45"/>
  <c r="X115" i="45"/>
  <c r="U115" i="45"/>
  <c r="Q126" i="45"/>
  <c r="N126" i="45"/>
  <c r="R126" i="45" s="1"/>
  <c r="Z126" i="45" s="1"/>
  <c r="Q125" i="45"/>
  <c r="N125" i="45"/>
  <c r="Q124" i="45"/>
  <c r="N124" i="45"/>
  <c r="Q123" i="45"/>
  <c r="N123" i="45"/>
  <c r="Q122" i="45"/>
  <c r="N122" i="45"/>
  <c r="Q121" i="45"/>
  <c r="N121" i="45"/>
  <c r="Q120" i="45"/>
  <c r="N120" i="45"/>
  <c r="Q119" i="45"/>
  <c r="N119" i="45"/>
  <c r="Q118" i="45"/>
  <c r="N118" i="45"/>
  <c r="Q117" i="45"/>
  <c r="N117" i="45"/>
  <c r="Q116" i="45"/>
  <c r="N116" i="45"/>
  <c r="Q115" i="45"/>
  <c r="N115" i="45"/>
  <c r="F126" i="45"/>
  <c r="I126" i="45" s="1"/>
  <c r="E126" i="45"/>
  <c r="F125" i="45"/>
  <c r="E125" i="45"/>
  <c r="F124" i="45"/>
  <c r="E124" i="45"/>
  <c r="F123" i="45"/>
  <c r="E123" i="45"/>
  <c r="F122" i="45"/>
  <c r="E122" i="45"/>
  <c r="F121" i="45"/>
  <c r="E121" i="45"/>
  <c r="F120" i="45"/>
  <c r="E120" i="45"/>
  <c r="F119" i="45"/>
  <c r="E119" i="45"/>
  <c r="F118" i="45"/>
  <c r="E118" i="45"/>
  <c r="F117" i="45"/>
  <c r="E117" i="45"/>
  <c r="F116" i="45"/>
  <c r="E116" i="45"/>
  <c r="F115" i="45"/>
  <c r="E115" i="45"/>
  <c r="X114" i="45"/>
  <c r="U114" i="45"/>
  <c r="X113" i="45"/>
  <c r="U113" i="45"/>
  <c r="X112" i="45"/>
  <c r="U112" i="45"/>
  <c r="X111" i="45"/>
  <c r="U111" i="45"/>
  <c r="X110" i="45"/>
  <c r="U110" i="45"/>
  <c r="X109" i="45"/>
  <c r="U109" i="45"/>
  <c r="X108" i="45"/>
  <c r="U108" i="45"/>
  <c r="X107" i="45"/>
  <c r="U107" i="45"/>
  <c r="X106" i="45"/>
  <c r="U106" i="45"/>
  <c r="X105" i="45"/>
  <c r="U105" i="45"/>
  <c r="X104" i="45"/>
  <c r="U104" i="45"/>
  <c r="X103" i="45"/>
  <c r="U103" i="45"/>
  <c r="Q114" i="45"/>
  <c r="N114" i="45"/>
  <c r="R114" i="45" s="1"/>
  <c r="Z114" i="45" s="1"/>
  <c r="Q113" i="45"/>
  <c r="N113" i="45"/>
  <c r="R113" i="45" s="1"/>
  <c r="Q112" i="45"/>
  <c r="N112" i="45"/>
  <c r="R112" i="45" s="1"/>
  <c r="Z112" i="45" s="1"/>
  <c r="Q111" i="45"/>
  <c r="N111" i="45"/>
  <c r="R111" i="45"/>
  <c r="Q110" i="45"/>
  <c r="N110" i="45"/>
  <c r="Q109" i="45"/>
  <c r="N109" i="45"/>
  <c r="R109" i="45" s="1"/>
  <c r="F114" i="45"/>
  <c r="I114" i="45"/>
  <c r="E114" i="45"/>
  <c r="E113" i="45"/>
  <c r="E112" i="45"/>
  <c r="E111" i="45"/>
  <c r="E110" i="45"/>
  <c r="E109" i="45"/>
  <c r="E108" i="45"/>
  <c r="E107" i="45"/>
  <c r="E106" i="45"/>
  <c r="E105" i="45"/>
  <c r="E104" i="45"/>
  <c r="E103" i="45"/>
  <c r="X102" i="45"/>
  <c r="U102" i="45"/>
  <c r="X101" i="45"/>
  <c r="U101" i="45"/>
  <c r="X100" i="45"/>
  <c r="U100" i="45"/>
  <c r="X99" i="45"/>
  <c r="U99" i="45"/>
  <c r="X98" i="45"/>
  <c r="U98" i="45"/>
  <c r="X97" i="45"/>
  <c r="U97" i="45"/>
  <c r="X96" i="45"/>
  <c r="U96" i="45"/>
  <c r="X95" i="45"/>
  <c r="U95" i="45"/>
  <c r="X94" i="45"/>
  <c r="U94" i="45"/>
  <c r="X93" i="45"/>
  <c r="U93" i="45"/>
  <c r="X92" i="45"/>
  <c r="U92" i="45"/>
  <c r="X91" i="45"/>
  <c r="U91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X90" i="45"/>
  <c r="U90" i="45"/>
  <c r="Y90" i="45" s="1"/>
  <c r="Z90" i="45" s="1"/>
  <c r="X89" i="45"/>
  <c r="U89" i="45"/>
  <c r="X88" i="45"/>
  <c r="U88" i="45"/>
  <c r="X87" i="45"/>
  <c r="U87" i="45"/>
  <c r="X86" i="45"/>
  <c r="U86" i="45"/>
  <c r="X85" i="45"/>
  <c r="U85" i="45"/>
  <c r="X84" i="45"/>
  <c r="U84" i="45"/>
  <c r="X83" i="45"/>
  <c r="U83" i="45"/>
  <c r="X82" i="45"/>
  <c r="U82" i="45"/>
  <c r="X81" i="45"/>
  <c r="U81" i="45"/>
  <c r="X80" i="45"/>
  <c r="U80" i="45"/>
  <c r="X79" i="45"/>
  <c r="U79" i="45"/>
  <c r="E90" i="45"/>
  <c r="F89" i="45"/>
  <c r="E89" i="45"/>
  <c r="F88" i="45"/>
  <c r="E88" i="45"/>
  <c r="F87" i="45"/>
  <c r="E87" i="45"/>
  <c r="F86" i="45"/>
  <c r="E86" i="45"/>
  <c r="F85" i="45"/>
  <c r="E85" i="45"/>
  <c r="F84" i="45"/>
  <c r="E84" i="45"/>
  <c r="F83" i="45"/>
  <c r="E83" i="45"/>
  <c r="F82" i="45"/>
  <c r="E82" i="45"/>
  <c r="F81" i="45"/>
  <c r="E81" i="45"/>
  <c r="F80" i="45"/>
  <c r="E80" i="45"/>
  <c r="F79" i="45"/>
  <c r="E79" i="45"/>
  <c r="X78" i="45"/>
  <c r="U78" i="45"/>
  <c r="Y78" i="45" s="1"/>
  <c r="Z78" i="45" s="1"/>
  <c r="X77" i="45"/>
  <c r="U77" i="45"/>
  <c r="X76" i="45"/>
  <c r="U76" i="45"/>
  <c r="X75" i="45"/>
  <c r="U75" i="45"/>
  <c r="X74" i="45"/>
  <c r="U74" i="45"/>
  <c r="X73" i="45"/>
  <c r="U73" i="45"/>
  <c r="X72" i="45"/>
  <c r="U72" i="45"/>
  <c r="X71" i="45"/>
  <c r="U71" i="45"/>
  <c r="X70" i="45"/>
  <c r="Y70" i="45" s="1"/>
  <c r="U70" i="45"/>
  <c r="X69" i="45"/>
  <c r="U69" i="45"/>
  <c r="X68" i="45"/>
  <c r="U68" i="45"/>
  <c r="X67" i="45"/>
  <c r="U67" i="45"/>
  <c r="F78" i="45"/>
  <c r="E78" i="45"/>
  <c r="F77" i="45"/>
  <c r="E77" i="45"/>
  <c r="F76" i="45"/>
  <c r="E76" i="45"/>
  <c r="F75" i="45"/>
  <c r="E75" i="45"/>
  <c r="F74" i="45"/>
  <c r="E74" i="45"/>
  <c r="F73" i="45"/>
  <c r="E73" i="45"/>
  <c r="F72" i="45"/>
  <c r="I72" i="45" s="1"/>
  <c r="E72" i="45"/>
  <c r="F71" i="45"/>
  <c r="E71" i="45"/>
  <c r="F70" i="45"/>
  <c r="I71" i="45"/>
  <c r="E70" i="45"/>
  <c r="F69" i="45"/>
  <c r="E69" i="45"/>
  <c r="F68" i="45"/>
  <c r="I68" i="45" s="1"/>
  <c r="E68" i="45"/>
  <c r="F67" i="45"/>
  <c r="E67" i="45"/>
  <c r="X170" i="45"/>
  <c r="U170" i="45"/>
  <c r="F170" i="45"/>
  <c r="E170" i="45"/>
  <c r="X169" i="45"/>
  <c r="U169" i="45"/>
  <c r="F169" i="45"/>
  <c r="E169" i="45"/>
  <c r="X168" i="45"/>
  <c r="U168" i="45"/>
  <c r="F168" i="45"/>
  <c r="E168" i="45"/>
  <c r="X167" i="45"/>
  <c r="U167" i="45"/>
  <c r="F167" i="45"/>
  <c r="E167" i="45"/>
  <c r="X166" i="45"/>
  <c r="U166" i="45"/>
  <c r="F166" i="45"/>
  <c r="E166" i="45"/>
  <c r="X165" i="45"/>
  <c r="U165" i="45"/>
  <c r="F165" i="45"/>
  <c r="E165" i="45"/>
  <c r="X164" i="45"/>
  <c r="U164" i="45"/>
  <c r="F164" i="45"/>
  <c r="E164" i="45"/>
  <c r="X163" i="45"/>
  <c r="U163" i="45"/>
  <c r="F163" i="45"/>
  <c r="E163" i="45"/>
  <c r="X162" i="45"/>
  <c r="U162" i="45"/>
  <c r="Y162" i="45"/>
  <c r="F162" i="45"/>
  <c r="I163" i="45" s="1"/>
  <c r="E162" i="45"/>
  <c r="X161" i="45"/>
  <c r="Y161" i="45"/>
  <c r="U161" i="45"/>
  <c r="F161" i="45"/>
  <c r="I161" i="45"/>
  <c r="E161" i="45"/>
  <c r="X160" i="45"/>
  <c r="U160" i="45"/>
  <c r="F160" i="45"/>
  <c r="E160" i="45"/>
  <c r="X159" i="45"/>
  <c r="U159" i="45"/>
  <c r="E159" i="45"/>
  <c r="Y114" i="45"/>
  <c r="I113" i="45"/>
  <c r="I112" i="45"/>
  <c r="I110" i="45"/>
  <c r="I109" i="45"/>
  <c r="R108" i="45"/>
  <c r="I108" i="45"/>
  <c r="R107" i="45"/>
  <c r="R106" i="45"/>
  <c r="I106" i="45"/>
  <c r="R105" i="45"/>
  <c r="I105" i="45"/>
  <c r="R104" i="45"/>
  <c r="I104" i="45"/>
  <c r="R103" i="45"/>
  <c r="X66" i="45"/>
  <c r="U66" i="45"/>
  <c r="Y66" i="45" s="1"/>
  <c r="X65" i="45"/>
  <c r="U65" i="45"/>
  <c r="X64" i="45"/>
  <c r="U64" i="45"/>
  <c r="X63" i="45"/>
  <c r="U63" i="45"/>
  <c r="X62" i="45"/>
  <c r="U62" i="45"/>
  <c r="X61" i="45"/>
  <c r="U61" i="45"/>
  <c r="Y61" i="45" s="1"/>
  <c r="X60" i="45"/>
  <c r="U60" i="45"/>
  <c r="X59" i="45"/>
  <c r="U59" i="45"/>
  <c r="Y59" i="45" s="1"/>
  <c r="Z59" i="45" s="1"/>
  <c r="X58" i="45"/>
  <c r="U58" i="45"/>
  <c r="X57" i="45"/>
  <c r="U57" i="45"/>
  <c r="Y57" i="45" s="1"/>
  <c r="X56" i="45"/>
  <c r="U56" i="45"/>
  <c r="X55" i="45"/>
  <c r="U55" i="45"/>
  <c r="F66" i="45"/>
  <c r="I66" i="45" s="1"/>
  <c r="E66" i="45"/>
  <c r="F65" i="45"/>
  <c r="E65" i="45"/>
  <c r="F64" i="45"/>
  <c r="E64" i="45"/>
  <c r="F63" i="45"/>
  <c r="I63" i="45"/>
  <c r="E63" i="45"/>
  <c r="F62" i="45"/>
  <c r="E62" i="45"/>
  <c r="F61" i="45"/>
  <c r="E61" i="45"/>
  <c r="F60" i="45"/>
  <c r="E60" i="45"/>
  <c r="F59" i="45"/>
  <c r="E59" i="45"/>
  <c r="F58" i="45"/>
  <c r="E58" i="45"/>
  <c r="F57" i="45"/>
  <c r="I57" i="45" s="1"/>
  <c r="E57" i="45"/>
  <c r="F56" i="45"/>
  <c r="E56" i="45"/>
  <c r="F55" i="45"/>
  <c r="I55" i="45" s="1"/>
  <c r="E55" i="45"/>
  <c r="X54" i="45"/>
  <c r="U54" i="45"/>
  <c r="X53" i="45"/>
  <c r="Y53" i="45"/>
  <c r="U53" i="45"/>
  <c r="X52" i="45"/>
  <c r="U52" i="45"/>
  <c r="X51" i="45"/>
  <c r="U51" i="45"/>
  <c r="X50" i="45"/>
  <c r="U50" i="45"/>
  <c r="X49" i="45"/>
  <c r="U49" i="45"/>
  <c r="X48" i="45"/>
  <c r="U48" i="45"/>
  <c r="X47" i="45"/>
  <c r="U47" i="45"/>
  <c r="X46" i="45"/>
  <c r="U46" i="45"/>
  <c r="X45" i="45"/>
  <c r="Y45" i="45"/>
  <c r="U45" i="45"/>
  <c r="X44" i="45"/>
  <c r="U44" i="45"/>
  <c r="X43" i="45"/>
  <c r="U43" i="45"/>
  <c r="Y43" i="45" s="1"/>
  <c r="F54" i="45"/>
  <c r="E54" i="45"/>
  <c r="F53" i="45"/>
  <c r="I54" i="45"/>
  <c r="E53" i="45"/>
  <c r="F52" i="45"/>
  <c r="E52" i="45"/>
  <c r="F51" i="45"/>
  <c r="E51" i="45"/>
  <c r="F50" i="45"/>
  <c r="E50" i="45"/>
  <c r="F49" i="45"/>
  <c r="I49" i="45" s="1"/>
  <c r="E49" i="45"/>
  <c r="F48" i="45"/>
  <c r="E48" i="45"/>
  <c r="F47" i="45"/>
  <c r="E47" i="45"/>
  <c r="F46" i="45"/>
  <c r="E46" i="45"/>
  <c r="F45" i="45"/>
  <c r="E45" i="45"/>
  <c r="F44" i="45"/>
  <c r="E44" i="45"/>
  <c r="F43" i="45"/>
  <c r="E43" i="45"/>
  <c r="X42" i="45"/>
  <c r="U42" i="45"/>
  <c r="X41" i="45"/>
  <c r="U41" i="45"/>
  <c r="X40" i="45"/>
  <c r="U40" i="45"/>
  <c r="X39" i="45"/>
  <c r="U39" i="45"/>
  <c r="X38" i="45"/>
  <c r="U38" i="45"/>
  <c r="X37" i="45"/>
  <c r="U37" i="45"/>
  <c r="X36" i="45"/>
  <c r="U36" i="45"/>
  <c r="X35" i="45"/>
  <c r="U35" i="45"/>
  <c r="X34" i="45"/>
  <c r="U34" i="45"/>
  <c r="X33" i="45"/>
  <c r="U33" i="45"/>
  <c r="X32" i="45"/>
  <c r="U32" i="45"/>
  <c r="X31" i="45"/>
  <c r="U31" i="45"/>
  <c r="F42" i="45"/>
  <c r="I43" i="45" s="1"/>
  <c r="E42" i="45"/>
  <c r="F41" i="45"/>
  <c r="E41" i="45"/>
  <c r="F40" i="45"/>
  <c r="E40" i="45"/>
  <c r="F39" i="45"/>
  <c r="E39" i="45"/>
  <c r="F38" i="45"/>
  <c r="E38" i="45"/>
  <c r="F37" i="45"/>
  <c r="E37" i="45"/>
  <c r="F36" i="45"/>
  <c r="E36" i="45"/>
  <c r="F35" i="45"/>
  <c r="E35" i="45"/>
  <c r="F34" i="45"/>
  <c r="E34" i="45"/>
  <c r="F33" i="45"/>
  <c r="E33" i="45"/>
  <c r="F32" i="45"/>
  <c r="E32" i="45"/>
  <c r="F31" i="45"/>
  <c r="I31" i="45" s="1"/>
  <c r="E31" i="45"/>
  <c r="X30" i="45"/>
  <c r="U30" i="45"/>
  <c r="X29" i="45"/>
  <c r="U29" i="45"/>
  <c r="X28" i="45"/>
  <c r="U28" i="45"/>
  <c r="X27" i="45"/>
  <c r="U27" i="45"/>
  <c r="X26" i="45"/>
  <c r="U26" i="45"/>
  <c r="X25" i="45"/>
  <c r="U25" i="45"/>
  <c r="X24" i="45"/>
  <c r="U24" i="45"/>
  <c r="X23" i="45"/>
  <c r="U23" i="45"/>
  <c r="X22" i="45"/>
  <c r="U22" i="45"/>
  <c r="X21" i="45"/>
  <c r="U21" i="45"/>
  <c r="X20" i="45"/>
  <c r="U20" i="45"/>
  <c r="Y20" i="45" s="1"/>
  <c r="X19" i="45"/>
  <c r="U19" i="45"/>
  <c r="F30" i="45"/>
  <c r="I30" i="45" s="1"/>
  <c r="E30" i="45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I19" i="45" s="1"/>
  <c r="E19" i="45"/>
  <c r="X18" i="45"/>
  <c r="U18" i="45"/>
  <c r="F18" i="45"/>
  <c r="R102" i="45"/>
  <c r="R101" i="45"/>
  <c r="R100" i="45"/>
  <c r="I100" i="45"/>
  <c r="R99" i="45"/>
  <c r="R98" i="45"/>
  <c r="R97" i="45"/>
  <c r="R96" i="45"/>
  <c r="I96" i="45"/>
  <c r="R95" i="45"/>
  <c r="R94" i="45"/>
  <c r="R93" i="45"/>
  <c r="R92" i="45"/>
  <c r="I92" i="45"/>
  <c r="R91" i="45"/>
  <c r="R90" i="45"/>
  <c r="R89" i="45"/>
  <c r="R88" i="45"/>
  <c r="R87" i="45"/>
  <c r="R86" i="45"/>
  <c r="R85" i="45"/>
  <c r="R84" i="45"/>
  <c r="R83" i="45"/>
  <c r="R82" i="45"/>
  <c r="R81" i="45"/>
  <c r="R80" i="45"/>
  <c r="R79" i="45"/>
  <c r="R78" i="45"/>
  <c r="R77" i="45"/>
  <c r="R76" i="45"/>
  <c r="R75" i="45"/>
  <c r="R74" i="45"/>
  <c r="R73" i="45"/>
  <c r="R72" i="45"/>
  <c r="R71" i="45"/>
  <c r="R70" i="45"/>
  <c r="R69" i="45"/>
  <c r="R68" i="45"/>
  <c r="R67" i="45"/>
  <c r="R66" i="45"/>
  <c r="R65" i="45"/>
  <c r="R64" i="45"/>
  <c r="R63" i="45"/>
  <c r="R62" i="45"/>
  <c r="R61" i="45"/>
  <c r="R60" i="45"/>
  <c r="R59" i="45"/>
  <c r="R58" i="45"/>
  <c r="R57" i="45"/>
  <c r="R56" i="45"/>
  <c r="R55" i="45"/>
  <c r="R54" i="45"/>
  <c r="R53" i="45"/>
  <c r="Z53" i="45" s="1"/>
  <c r="R52" i="45"/>
  <c r="R51" i="45"/>
  <c r="R50" i="45"/>
  <c r="R49" i="45"/>
  <c r="R48" i="45"/>
  <c r="R47" i="45"/>
  <c r="R46" i="45"/>
  <c r="R45" i="45"/>
  <c r="R44" i="45"/>
  <c r="R43" i="45"/>
  <c r="Z43" i="45" s="1"/>
  <c r="R42" i="45"/>
  <c r="R41" i="45"/>
  <c r="R40" i="45"/>
  <c r="R39" i="45"/>
  <c r="R38" i="45"/>
  <c r="R37" i="45"/>
  <c r="R36" i="45"/>
  <c r="R35" i="45"/>
  <c r="R34" i="45"/>
  <c r="R33" i="45"/>
  <c r="R32" i="45"/>
  <c r="R31" i="45"/>
  <c r="R30" i="45"/>
  <c r="R29" i="45"/>
  <c r="R28" i="45"/>
  <c r="R27" i="45"/>
  <c r="R26" i="45"/>
  <c r="R25" i="45"/>
  <c r="R24" i="45"/>
  <c r="R23" i="45"/>
  <c r="R22" i="45"/>
  <c r="R21" i="45"/>
  <c r="R20" i="45"/>
  <c r="R19" i="45"/>
  <c r="X17" i="45"/>
  <c r="Y17" i="45"/>
  <c r="U17" i="45"/>
  <c r="X16" i="45"/>
  <c r="U16" i="45"/>
  <c r="X15" i="45"/>
  <c r="U15" i="45"/>
  <c r="X14" i="45"/>
  <c r="U14" i="45"/>
  <c r="X13" i="45"/>
  <c r="U13" i="45"/>
  <c r="X12" i="45"/>
  <c r="U12" i="45"/>
  <c r="X11" i="45"/>
  <c r="U11" i="45"/>
  <c r="X10" i="45"/>
  <c r="U10" i="45"/>
  <c r="X9" i="45"/>
  <c r="U9" i="45"/>
  <c r="X8" i="45"/>
  <c r="U8" i="45"/>
  <c r="X7" i="45"/>
  <c r="U7" i="45"/>
  <c r="E18" i="45"/>
  <c r="F17" i="45"/>
  <c r="I18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I10" i="45" s="1"/>
  <c r="E9" i="45"/>
  <c r="F8" i="45"/>
  <c r="E8" i="45"/>
  <c r="F7" i="45"/>
  <c r="E7" i="45"/>
  <c r="F6" i="45"/>
  <c r="I7" i="45" s="1"/>
  <c r="R18" i="45"/>
  <c r="R17" i="45"/>
  <c r="R16" i="45"/>
  <c r="R15" i="45"/>
  <c r="R14" i="45"/>
  <c r="R8" i="45"/>
  <c r="G9" i="33"/>
  <c r="C19" i="29"/>
  <c r="U19" i="43"/>
  <c r="T19" i="43"/>
  <c r="R19" i="43"/>
  <c r="Q19" i="43"/>
  <c r="N19" i="43"/>
  <c r="M19" i="43"/>
  <c r="K19" i="43"/>
  <c r="J19" i="43"/>
  <c r="C19" i="43"/>
  <c r="V18" i="43"/>
  <c r="S18" i="43"/>
  <c r="O18" i="43"/>
  <c r="L18" i="43"/>
  <c r="C18" i="43"/>
  <c r="V17" i="43"/>
  <c r="S17" i="43"/>
  <c r="O17" i="43"/>
  <c r="L17" i="43"/>
  <c r="P17" i="43"/>
  <c r="D17" i="43"/>
  <c r="G18" i="43"/>
  <c r="C17" i="43"/>
  <c r="V16" i="43"/>
  <c r="S16" i="43"/>
  <c r="O16" i="43"/>
  <c r="L16" i="43"/>
  <c r="P16" i="43" s="1"/>
  <c r="X16" i="43" s="1"/>
  <c r="D16" i="43"/>
  <c r="G17" i="43" s="1"/>
  <c r="C16" i="43"/>
  <c r="V15" i="43"/>
  <c r="S15" i="43"/>
  <c r="O15" i="43"/>
  <c r="L15" i="43"/>
  <c r="C15" i="43"/>
  <c r="V14" i="43"/>
  <c r="S14" i="43"/>
  <c r="W14" i="43" s="1"/>
  <c r="O14" i="43"/>
  <c r="L14" i="43"/>
  <c r="D14" i="43"/>
  <c r="G14" i="43" s="1"/>
  <c r="C14" i="43"/>
  <c r="V13" i="43"/>
  <c r="S13" i="43"/>
  <c r="O13" i="43"/>
  <c r="L13" i="43"/>
  <c r="D13" i="43"/>
  <c r="C13" i="43"/>
  <c r="V12" i="43"/>
  <c r="S12" i="43"/>
  <c r="W12" i="43"/>
  <c r="O12" i="43"/>
  <c r="L12" i="43"/>
  <c r="D12" i="43"/>
  <c r="C12" i="43"/>
  <c r="V11" i="43"/>
  <c r="S11" i="43"/>
  <c r="O11" i="43"/>
  <c r="L11" i="43"/>
  <c r="D11" i="43"/>
  <c r="C11" i="43"/>
  <c r="V10" i="43"/>
  <c r="S10" i="43"/>
  <c r="W10" i="43" s="1"/>
  <c r="O10" i="43"/>
  <c r="L10" i="43"/>
  <c r="D10" i="43"/>
  <c r="G11" i="43"/>
  <c r="C10" i="43"/>
  <c r="V9" i="43"/>
  <c r="S9" i="43"/>
  <c r="W9" i="43" s="1"/>
  <c r="X9" i="43" s="1"/>
  <c r="O9" i="43"/>
  <c r="L9" i="43"/>
  <c r="P9" i="43"/>
  <c r="D9" i="43"/>
  <c r="G9" i="43" s="1"/>
  <c r="C9" i="43"/>
  <c r="V8" i="43"/>
  <c r="S8" i="43"/>
  <c r="W8" i="43" s="1"/>
  <c r="W19" i="43" s="1"/>
  <c r="O8" i="43"/>
  <c r="L8" i="43"/>
  <c r="D8" i="43"/>
  <c r="G8" i="43" s="1"/>
  <c r="C8" i="43"/>
  <c r="V7" i="43"/>
  <c r="S7" i="43"/>
  <c r="O7" i="43"/>
  <c r="L7" i="43"/>
  <c r="D7" i="43"/>
  <c r="C7" i="43"/>
  <c r="D6" i="43"/>
  <c r="G19" i="43"/>
  <c r="O14" i="33"/>
  <c r="O15" i="33"/>
  <c r="O16" i="33"/>
  <c r="P16" i="33"/>
  <c r="O17" i="33"/>
  <c r="O13" i="33"/>
  <c r="L14" i="33"/>
  <c r="L15" i="33"/>
  <c r="L16" i="33"/>
  <c r="L17" i="33"/>
  <c r="L13" i="33"/>
  <c r="P13" i="33"/>
  <c r="C18" i="29"/>
  <c r="C17" i="29"/>
  <c r="R18" i="42"/>
  <c r="O18" i="42"/>
  <c r="S18" i="42"/>
  <c r="R17" i="42"/>
  <c r="O17" i="42"/>
  <c r="R16" i="42"/>
  <c r="S16" i="42" s="1"/>
  <c r="T16" i="42" s="1"/>
  <c r="O16" i="42"/>
  <c r="R15" i="42"/>
  <c r="O15" i="42"/>
  <c r="S15" i="42" s="1"/>
  <c r="R14" i="42"/>
  <c r="O14" i="42"/>
  <c r="S14" i="42" s="1"/>
  <c r="T14" i="42" s="1"/>
  <c r="R13" i="42"/>
  <c r="O13" i="42"/>
  <c r="S13" i="42" s="1"/>
  <c r="T13" i="42" s="1"/>
  <c r="R12" i="42"/>
  <c r="O12" i="42"/>
  <c r="S12" i="42" s="1"/>
  <c r="R11" i="42"/>
  <c r="O11" i="42"/>
  <c r="S11" i="42" s="1"/>
  <c r="T11" i="42" s="1"/>
  <c r="R10" i="42"/>
  <c r="O10" i="42"/>
  <c r="S10" i="42"/>
  <c r="R9" i="42"/>
  <c r="O9" i="42"/>
  <c r="S9" i="42"/>
  <c r="R8" i="42"/>
  <c r="O8" i="42"/>
  <c r="S8" i="42" s="1"/>
  <c r="R7" i="42"/>
  <c r="O7" i="42"/>
  <c r="S7" i="42" s="1"/>
  <c r="D18" i="42"/>
  <c r="D17" i="42"/>
  <c r="G17" i="42"/>
  <c r="D16" i="42"/>
  <c r="G16" i="42" s="1"/>
  <c r="D15" i="42"/>
  <c r="D14" i="42"/>
  <c r="G14" i="42"/>
  <c r="D13" i="42"/>
  <c r="D12" i="42"/>
  <c r="G12" i="42" s="1"/>
  <c r="D11" i="42"/>
  <c r="D10" i="42"/>
  <c r="D9" i="42"/>
  <c r="D8" i="42"/>
  <c r="G8" i="42" s="1"/>
  <c r="D7" i="42"/>
  <c r="D6" i="42"/>
  <c r="Q19" i="42"/>
  <c r="P19" i="42"/>
  <c r="N19" i="42"/>
  <c r="M19" i="42"/>
  <c r="K19" i="42"/>
  <c r="J19" i="42"/>
  <c r="C19" i="42"/>
  <c r="L18" i="42"/>
  <c r="C18" i="42"/>
  <c r="L17" i="42"/>
  <c r="C17" i="42"/>
  <c r="L16" i="42"/>
  <c r="C16" i="42"/>
  <c r="L15" i="42"/>
  <c r="T15" i="42" s="1"/>
  <c r="C15" i="42"/>
  <c r="L14" i="42"/>
  <c r="C14" i="42"/>
  <c r="L13" i="42"/>
  <c r="C13" i="42"/>
  <c r="L12" i="42"/>
  <c r="T12" i="42" s="1"/>
  <c r="C12" i="42"/>
  <c r="L11" i="42"/>
  <c r="C11" i="42"/>
  <c r="L10" i="42"/>
  <c r="C10" i="42"/>
  <c r="L9" i="42"/>
  <c r="T9" i="42" s="1"/>
  <c r="C9" i="42"/>
  <c r="L8" i="42"/>
  <c r="T8" i="42" s="1"/>
  <c r="C8" i="42"/>
  <c r="L7" i="42"/>
  <c r="C7" i="42"/>
  <c r="R18" i="41"/>
  <c r="O18" i="41"/>
  <c r="S18" i="41"/>
  <c r="R17" i="41"/>
  <c r="O17" i="41"/>
  <c r="R16" i="41"/>
  <c r="O16" i="41"/>
  <c r="R15" i="41"/>
  <c r="O15" i="41"/>
  <c r="R14" i="41"/>
  <c r="S14" i="41"/>
  <c r="O14" i="41"/>
  <c r="R13" i="41"/>
  <c r="O13" i="41"/>
  <c r="S13" i="41"/>
  <c r="R12" i="41"/>
  <c r="O12" i="41"/>
  <c r="R11" i="41"/>
  <c r="O11" i="41"/>
  <c r="R10" i="41"/>
  <c r="O10" i="41"/>
  <c r="S10" i="41" s="1"/>
  <c r="R9" i="41"/>
  <c r="O9" i="41"/>
  <c r="S9" i="41" s="1"/>
  <c r="T9" i="41" s="1"/>
  <c r="R8" i="41"/>
  <c r="O8" i="41"/>
  <c r="R7" i="41"/>
  <c r="O7" i="41"/>
  <c r="D18" i="41"/>
  <c r="D17" i="41"/>
  <c r="G17" i="41"/>
  <c r="D16" i="41"/>
  <c r="D15" i="41"/>
  <c r="D14" i="41"/>
  <c r="D13" i="41"/>
  <c r="G13" i="41" s="1"/>
  <c r="D12" i="41"/>
  <c r="D11" i="41"/>
  <c r="D10" i="41"/>
  <c r="D9" i="41"/>
  <c r="G9" i="41" s="1"/>
  <c r="D8" i="41"/>
  <c r="D7" i="41"/>
  <c r="G7" i="41" s="1"/>
  <c r="D6" i="41"/>
  <c r="Q19" i="41"/>
  <c r="P19" i="41"/>
  <c r="N19" i="41"/>
  <c r="M19" i="41"/>
  <c r="K19" i="41"/>
  <c r="J19" i="41"/>
  <c r="C19" i="41"/>
  <c r="L18" i="41"/>
  <c r="T18" i="41" s="1"/>
  <c r="C18" i="41"/>
  <c r="L17" i="41"/>
  <c r="C17" i="41"/>
  <c r="L16" i="41"/>
  <c r="G16" i="41"/>
  <c r="C16" i="41"/>
  <c r="L15" i="41"/>
  <c r="C15" i="41"/>
  <c r="L14" i="41"/>
  <c r="C14" i="41"/>
  <c r="L13" i="41"/>
  <c r="C13" i="41"/>
  <c r="L12" i="41"/>
  <c r="C12" i="41"/>
  <c r="L11" i="41"/>
  <c r="C11" i="41"/>
  <c r="L10" i="41"/>
  <c r="G10" i="41"/>
  <c r="C10" i="41"/>
  <c r="L9" i="41"/>
  <c r="C9" i="41"/>
  <c r="L8" i="41"/>
  <c r="C8" i="41"/>
  <c r="L7" i="41"/>
  <c r="C7" i="41"/>
  <c r="R18" i="40"/>
  <c r="O18" i="40"/>
  <c r="R17" i="40"/>
  <c r="O17" i="40"/>
  <c r="R16" i="40"/>
  <c r="O16" i="40"/>
  <c r="S16" i="40" s="1"/>
  <c r="R15" i="40"/>
  <c r="O15" i="40"/>
  <c r="R14" i="40"/>
  <c r="O14" i="40"/>
  <c r="S14" i="40" s="1"/>
  <c r="R13" i="40"/>
  <c r="O13" i="40"/>
  <c r="R12" i="40"/>
  <c r="O12" i="40"/>
  <c r="S12" i="40"/>
  <c r="R11" i="40"/>
  <c r="O11" i="40"/>
  <c r="R10" i="40"/>
  <c r="O10" i="40"/>
  <c r="R9" i="40"/>
  <c r="O9" i="40"/>
  <c r="S9" i="40" s="1"/>
  <c r="T9" i="40" s="1"/>
  <c r="R8" i="40"/>
  <c r="S8" i="40" s="1"/>
  <c r="T8" i="40" s="1"/>
  <c r="O8" i="40"/>
  <c r="R7" i="40"/>
  <c r="O7" i="40"/>
  <c r="D18" i="40"/>
  <c r="G18" i="40" s="1"/>
  <c r="D17" i="40"/>
  <c r="D16" i="40"/>
  <c r="D15" i="40"/>
  <c r="D14" i="40"/>
  <c r="D13" i="40"/>
  <c r="G13" i="40"/>
  <c r="D12" i="40"/>
  <c r="D11" i="40"/>
  <c r="D10" i="40"/>
  <c r="D9" i="40"/>
  <c r="D8" i="40"/>
  <c r="D7" i="40"/>
  <c r="D6" i="40"/>
  <c r="Q19" i="40"/>
  <c r="P19" i="40"/>
  <c r="N19" i="40"/>
  <c r="M19" i="40"/>
  <c r="K19" i="40"/>
  <c r="J19" i="40"/>
  <c r="C19" i="40"/>
  <c r="L18" i="40"/>
  <c r="C18" i="40"/>
  <c r="L17" i="40"/>
  <c r="C17" i="40"/>
  <c r="L16" i="40"/>
  <c r="T16" i="40" s="1"/>
  <c r="C16" i="40"/>
  <c r="S15" i="40"/>
  <c r="L15" i="40"/>
  <c r="C15" i="40"/>
  <c r="L14" i="40"/>
  <c r="C14" i="40"/>
  <c r="L13" i="40"/>
  <c r="C13" i="40"/>
  <c r="L12" i="40"/>
  <c r="C12" i="40"/>
  <c r="L11" i="40"/>
  <c r="C11" i="40"/>
  <c r="L10" i="40"/>
  <c r="C10" i="40"/>
  <c r="L9" i="40"/>
  <c r="C9" i="40"/>
  <c r="L8" i="40"/>
  <c r="C8" i="40"/>
  <c r="L7" i="40"/>
  <c r="C7" i="40"/>
  <c r="R18" i="38"/>
  <c r="O18" i="38"/>
  <c r="S18" i="38" s="1"/>
  <c r="T18" i="38" s="1"/>
  <c r="R17" i="38"/>
  <c r="O17" i="38"/>
  <c r="S17" i="38" s="1"/>
  <c r="T17" i="38" s="1"/>
  <c r="R16" i="38"/>
  <c r="O16" i="38"/>
  <c r="R15" i="38"/>
  <c r="O15" i="38"/>
  <c r="S15" i="38"/>
  <c r="T15" i="38" s="1"/>
  <c r="R14" i="38"/>
  <c r="O14" i="38"/>
  <c r="S14" i="38" s="1"/>
  <c r="R13" i="38"/>
  <c r="O13" i="38"/>
  <c r="S13" i="38" s="1"/>
  <c r="R12" i="38"/>
  <c r="S12" i="38"/>
  <c r="O12" i="38"/>
  <c r="R11" i="38"/>
  <c r="O11" i="38"/>
  <c r="S11" i="38" s="1"/>
  <c r="R10" i="38"/>
  <c r="O10" i="38"/>
  <c r="S10" i="38" s="1"/>
  <c r="R9" i="38"/>
  <c r="O9" i="38"/>
  <c r="S9" i="38" s="1"/>
  <c r="R8" i="38"/>
  <c r="O8" i="38"/>
  <c r="S8" i="38" s="1"/>
  <c r="R7" i="38"/>
  <c r="O7" i="38"/>
  <c r="S7" i="38" s="1"/>
  <c r="J19" i="38"/>
  <c r="D18" i="38"/>
  <c r="G19" i="38" s="1"/>
  <c r="D17" i="38"/>
  <c r="D16" i="38"/>
  <c r="D15" i="38"/>
  <c r="G15" i="38" s="1"/>
  <c r="D14" i="38"/>
  <c r="D13" i="38"/>
  <c r="D12" i="38"/>
  <c r="G12" i="38" s="1"/>
  <c r="D11" i="38"/>
  <c r="D10" i="38"/>
  <c r="D9" i="38"/>
  <c r="D8" i="38"/>
  <c r="G8" i="38"/>
  <c r="D7" i="38"/>
  <c r="D6" i="38"/>
  <c r="Q19" i="38"/>
  <c r="P19" i="38"/>
  <c r="N19" i="38"/>
  <c r="M19" i="38"/>
  <c r="K19" i="38"/>
  <c r="C19" i="38"/>
  <c r="C18" i="38"/>
  <c r="L17" i="38"/>
  <c r="C17" i="38"/>
  <c r="L16" i="38"/>
  <c r="C16" i="38"/>
  <c r="L15" i="38"/>
  <c r="C15" i="38"/>
  <c r="L14" i="38"/>
  <c r="T14" i="38" s="1"/>
  <c r="C14" i="38"/>
  <c r="L13" i="38"/>
  <c r="T13" i="38" s="1"/>
  <c r="C13" i="38"/>
  <c r="L12" i="38"/>
  <c r="C12" i="38"/>
  <c r="L11" i="38"/>
  <c r="T11" i="38" s="1"/>
  <c r="C11" i="38"/>
  <c r="L10" i="38"/>
  <c r="C10" i="38"/>
  <c r="L9" i="38"/>
  <c r="C9" i="38"/>
  <c r="L8" i="38"/>
  <c r="T8" i="38" s="1"/>
  <c r="C8" i="38"/>
  <c r="L7" i="38"/>
  <c r="G7" i="38"/>
  <c r="C7" i="38"/>
  <c r="R18" i="37"/>
  <c r="O18" i="37"/>
  <c r="S18" i="37"/>
  <c r="R17" i="37"/>
  <c r="S17" i="37"/>
  <c r="O17" i="37"/>
  <c r="R16" i="37"/>
  <c r="O16" i="37"/>
  <c r="S16" i="37" s="1"/>
  <c r="T16" i="37" s="1"/>
  <c r="R15" i="37"/>
  <c r="O15" i="37"/>
  <c r="R14" i="37"/>
  <c r="O14" i="37"/>
  <c r="S14" i="37" s="1"/>
  <c r="T14" i="37" s="1"/>
  <c r="R13" i="37"/>
  <c r="O13" i="37"/>
  <c r="S13" i="37" s="1"/>
  <c r="T13" i="37" s="1"/>
  <c r="R12" i="37"/>
  <c r="O12" i="37"/>
  <c r="S12" i="37" s="1"/>
  <c r="T12" i="37" s="1"/>
  <c r="R11" i="37"/>
  <c r="O11" i="37"/>
  <c r="S11" i="37" s="1"/>
  <c r="R10" i="37"/>
  <c r="O10" i="37"/>
  <c r="S10" i="37" s="1"/>
  <c r="R9" i="37"/>
  <c r="O9" i="37"/>
  <c r="S9" i="37" s="1"/>
  <c r="T9" i="37" s="1"/>
  <c r="R8" i="37"/>
  <c r="O8" i="37"/>
  <c r="S8" i="37"/>
  <c r="R7" i="37"/>
  <c r="O7" i="37"/>
  <c r="S7" i="37" s="1"/>
  <c r="T7" i="37" s="1"/>
  <c r="D18" i="37"/>
  <c r="G19" i="37" s="1"/>
  <c r="D17" i="37"/>
  <c r="G17" i="37"/>
  <c r="D16" i="37"/>
  <c r="G16" i="37"/>
  <c r="D15" i="37"/>
  <c r="D14" i="37"/>
  <c r="G14" i="37"/>
  <c r="D13" i="37"/>
  <c r="G13" i="37"/>
  <c r="D12" i="37"/>
  <c r="D11" i="37"/>
  <c r="D10" i="37"/>
  <c r="D9" i="37"/>
  <c r="D8" i="37"/>
  <c r="D7" i="37"/>
  <c r="G7" i="37"/>
  <c r="D6" i="37"/>
  <c r="Q19" i="37"/>
  <c r="P19" i="37"/>
  <c r="N19" i="37"/>
  <c r="M19" i="37"/>
  <c r="K19" i="37"/>
  <c r="J19" i="37"/>
  <c r="C19" i="37"/>
  <c r="L18" i="37"/>
  <c r="T18" i="37" s="1"/>
  <c r="C18" i="37"/>
  <c r="L17" i="37"/>
  <c r="T17" i="37" s="1"/>
  <c r="C17" i="37"/>
  <c r="L16" i="37"/>
  <c r="C16" i="37"/>
  <c r="L15" i="37"/>
  <c r="G15" i="37"/>
  <c r="C15" i="37"/>
  <c r="L14" i="37"/>
  <c r="C14" i="37"/>
  <c r="L13" i="37"/>
  <c r="C13" i="37"/>
  <c r="L12" i="37"/>
  <c r="C12" i="37"/>
  <c r="L11" i="37"/>
  <c r="T11" i="37" s="1"/>
  <c r="C11" i="37"/>
  <c r="L10" i="37"/>
  <c r="G10" i="37"/>
  <c r="C10" i="37"/>
  <c r="L9" i="37"/>
  <c r="C9" i="37"/>
  <c r="L8" i="37"/>
  <c r="C8" i="37"/>
  <c r="L7" i="37"/>
  <c r="C7" i="37"/>
  <c r="R18" i="36"/>
  <c r="O18" i="36"/>
  <c r="S18" i="36"/>
  <c r="R17" i="36"/>
  <c r="O17" i="36"/>
  <c r="S17" i="36" s="1"/>
  <c r="T17" i="36" s="1"/>
  <c r="R16" i="36"/>
  <c r="O16" i="36"/>
  <c r="S16" i="36" s="1"/>
  <c r="T16" i="36" s="1"/>
  <c r="R15" i="36"/>
  <c r="O15" i="36"/>
  <c r="S15" i="36" s="1"/>
  <c r="T15" i="36" s="1"/>
  <c r="R14" i="36"/>
  <c r="O14" i="36"/>
  <c r="S14" i="36"/>
  <c r="R13" i="36"/>
  <c r="O13" i="36"/>
  <c r="S13" i="36" s="1"/>
  <c r="T13" i="36" s="1"/>
  <c r="R12" i="36"/>
  <c r="O12" i="36"/>
  <c r="S12" i="36" s="1"/>
  <c r="R11" i="36"/>
  <c r="S11" i="36"/>
  <c r="O11" i="36"/>
  <c r="R10" i="36"/>
  <c r="O10" i="36"/>
  <c r="R9" i="36"/>
  <c r="S9" i="36" s="1"/>
  <c r="T9" i="36" s="1"/>
  <c r="O9" i="36"/>
  <c r="R8" i="36"/>
  <c r="O8" i="36"/>
  <c r="S8" i="36"/>
  <c r="R7" i="36"/>
  <c r="O7" i="36"/>
  <c r="S7" i="36" s="1"/>
  <c r="T7" i="36" s="1"/>
  <c r="D18" i="36"/>
  <c r="G19" i="36"/>
  <c r="D17" i="36"/>
  <c r="D16" i="36"/>
  <c r="D15" i="36"/>
  <c r="D14" i="36"/>
  <c r="D13" i="36"/>
  <c r="G14" i="36"/>
  <c r="D12" i="36"/>
  <c r="G12" i="36" s="1"/>
  <c r="D11" i="36"/>
  <c r="D10" i="36"/>
  <c r="D9" i="36"/>
  <c r="D8" i="36"/>
  <c r="G8" i="36" s="1"/>
  <c r="D7" i="36"/>
  <c r="G7" i="36" s="1"/>
  <c r="D6" i="36"/>
  <c r="Q19" i="36"/>
  <c r="P19" i="36"/>
  <c r="N19" i="36"/>
  <c r="M19" i="36"/>
  <c r="J19" i="36"/>
  <c r="C19" i="36"/>
  <c r="L18" i="36"/>
  <c r="C18" i="36"/>
  <c r="L17" i="36"/>
  <c r="G17" i="36"/>
  <c r="C17" i="36"/>
  <c r="L16" i="36"/>
  <c r="C16" i="36"/>
  <c r="L15" i="36"/>
  <c r="C15" i="36"/>
  <c r="L14" i="36"/>
  <c r="T14" i="36"/>
  <c r="C14" i="36"/>
  <c r="L13" i="36"/>
  <c r="G13" i="36"/>
  <c r="C13" i="36"/>
  <c r="L12" i="36"/>
  <c r="T12" i="36" s="1"/>
  <c r="C12" i="36"/>
  <c r="L11" i="36"/>
  <c r="C11" i="36"/>
  <c r="L10" i="36"/>
  <c r="C10" i="36"/>
  <c r="L9" i="36"/>
  <c r="G9" i="36"/>
  <c r="C9" i="36"/>
  <c r="L8" i="36"/>
  <c r="C8" i="36"/>
  <c r="L7" i="36"/>
  <c r="C7" i="36"/>
  <c r="R18" i="35"/>
  <c r="O18" i="35"/>
  <c r="S18" i="35"/>
  <c r="R17" i="35"/>
  <c r="O17" i="35"/>
  <c r="S17" i="35"/>
  <c r="R16" i="35"/>
  <c r="S16" i="35" s="1"/>
  <c r="O16" i="35"/>
  <c r="R15" i="35"/>
  <c r="O15" i="35"/>
  <c r="S15" i="35" s="1"/>
  <c r="R14" i="35"/>
  <c r="O14" i="35"/>
  <c r="S14" i="35" s="1"/>
  <c r="T14" i="35" s="1"/>
  <c r="R13" i="35"/>
  <c r="S13" i="35" s="1"/>
  <c r="O13" i="35"/>
  <c r="R12" i="35"/>
  <c r="O12" i="35"/>
  <c r="S12" i="35" s="1"/>
  <c r="R11" i="35"/>
  <c r="O11" i="35"/>
  <c r="S11" i="35" s="1"/>
  <c r="R10" i="35"/>
  <c r="S10" i="35" s="1"/>
  <c r="O10" i="35"/>
  <c r="R9" i="35"/>
  <c r="O9" i="35"/>
  <c r="S9" i="35" s="1"/>
  <c r="R8" i="35"/>
  <c r="O8" i="35"/>
  <c r="S8" i="35" s="1"/>
  <c r="T8" i="35" s="1"/>
  <c r="R7" i="35"/>
  <c r="O7" i="35"/>
  <c r="O19" i="35" s="1"/>
  <c r="D17" i="35"/>
  <c r="G18" i="35" s="1"/>
  <c r="D16" i="35"/>
  <c r="G16" i="35"/>
  <c r="D15" i="35"/>
  <c r="G15" i="35" s="1"/>
  <c r="D14" i="35"/>
  <c r="G14" i="35" s="1"/>
  <c r="D13" i="35"/>
  <c r="D12" i="35"/>
  <c r="G12" i="35" s="1"/>
  <c r="G13" i="35"/>
  <c r="D11" i="35"/>
  <c r="G11" i="35" s="1"/>
  <c r="D10" i="35"/>
  <c r="D9" i="35"/>
  <c r="G10" i="35" s="1"/>
  <c r="D8" i="35"/>
  <c r="G8" i="35"/>
  <c r="D7" i="35"/>
  <c r="D6" i="35"/>
  <c r="Q19" i="35"/>
  <c r="P19" i="35"/>
  <c r="N19" i="35"/>
  <c r="M19" i="35"/>
  <c r="K19" i="35"/>
  <c r="J19" i="35"/>
  <c r="C19" i="35"/>
  <c r="L18" i="35"/>
  <c r="C18" i="35"/>
  <c r="L17" i="35"/>
  <c r="T17" i="35" s="1"/>
  <c r="C17" i="35"/>
  <c r="L16" i="35"/>
  <c r="T16" i="35" s="1"/>
  <c r="C16" i="35"/>
  <c r="L15" i="35"/>
  <c r="C15" i="35"/>
  <c r="L14" i="35"/>
  <c r="C14" i="35"/>
  <c r="L13" i="35"/>
  <c r="T13" i="35" s="1"/>
  <c r="C13" i="35"/>
  <c r="L12" i="35"/>
  <c r="T12" i="35" s="1"/>
  <c r="C12" i="35"/>
  <c r="L11" i="35"/>
  <c r="C11" i="35"/>
  <c r="L10" i="35"/>
  <c r="T10" i="35" s="1"/>
  <c r="C10" i="35"/>
  <c r="L9" i="35"/>
  <c r="C9" i="35"/>
  <c r="L8" i="35"/>
  <c r="C8" i="35"/>
  <c r="L7" i="35"/>
  <c r="C7" i="35"/>
  <c r="R18" i="34"/>
  <c r="O18" i="34"/>
  <c r="S18" i="34" s="1"/>
  <c r="R17" i="34"/>
  <c r="O17" i="34"/>
  <c r="R16" i="34"/>
  <c r="O16" i="34"/>
  <c r="S16" i="34"/>
  <c r="R15" i="34"/>
  <c r="O15" i="34"/>
  <c r="R14" i="34"/>
  <c r="O14" i="34"/>
  <c r="S14" i="34" s="1"/>
  <c r="R13" i="34"/>
  <c r="O13" i="34"/>
  <c r="R12" i="34"/>
  <c r="O12" i="34"/>
  <c r="S12" i="34" s="1"/>
  <c r="T12" i="34" s="1"/>
  <c r="R11" i="34"/>
  <c r="O11" i="34"/>
  <c r="R10" i="34"/>
  <c r="O10" i="34"/>
  <c r="R9" i="34"/>
  <c r="O9" i="34"/>
  <c r="R8" i="34"/>
  <c r="O8" i="34"/>
  <c r="S8" i="34" s="1"/>
  <c r="R7" i="34"/>
  <c r="O7" i="34"/>
  <c r="Q19" i="34"/>
  <c r="P19" i="34"/>
  <c r="N19" i="34"/>
  <c r="M19" i="34"/>
  <c r="G19" i="34"/>
  <c r="C19" i="34"/>
  <c r="K19" i="34"/>
  <c r="J19" i="34"/>
  <c r="G18" i="34"/>
  <c r="C18" i="34"/>
  <c r="L17" i="34"/>
  <c r="G17" i="34"/>
  <c r="C17" i="34"/>
  <c r="L16" i="34"/>
  <c r="T16" i="34"/>
  <c r="G16" i="34"/>
  <c r="C16" i="34"/>
  <c r="S15" i="34"/>
  <c r="L15" i="34"/>
  <c r="G15" i="34"/>
  <c r="C15" i="34"/>
  <c r="L14" i="34"/>
  <c r="T14" i="34" s="1"/>
  <c r="G14" i="34"/>
  <c r="C14" i="34"/>
  <c r="L13" i="34"/>
  <c r="G13" i="34"/>
  <c r="C13" i="34"/>
  <c r="L12" i="34"/>
  <c r="G12" i="34"/>
  <c r="C12" i="34"/>
  <c r="L11" i="34"/>
  <c r="G11" i="34"/>
  <c r="C11" i="34"/>
  <c r="L10" i="34"/>
  <c r="G10" i="34"/>
  <c r="C10" i="34"/>
  <c r="L9" i="34"/>
  <c r="G9" i="34"/>
  <c r="C9" i="34"/>
  <c r="L8" i="34"/>
  <c r="G8" i="34"/>
  <c r="C8" i="34"/>
  <c r="S7" i="34"/>
  <c r="L7" i="34"/>
  <c r="L19" i="34" s="1"/>
  <c r="G7" i="34"/>
  <c r="C7" i="34"/>
  <c r="V18" i="33"/>
  <c r="S18" i="33"/>
  <c r="W18" i="33" s="1"/>
  <c r="V17" i="33"/>
  <c r="S17" i="33"/>
  <c r="W17" i="33"/>
  <c r="V16" i="33"/>
  <c r="S16" i="33"/>
  <c r="W16" i="33"/>
  <c r="V15" i="33"/>
  <c r="S15" i="33"/>
  <c r="W15" i="33" s="1"/>
  <c r="V14" i="33"/>
  <c r="S14" i="33"/>
  <c r="W14" i="33" s="1"/>
  <c r="V13" i="33"/>
  <c r="S13" i="33"/>
  <c r="W13" i="33" s="1"/>
  <c r="X13" i="33" s="1"/>
  <c r="V12" i="33"/>
  <c r="S12" i="33"/>
  <c r="V11" i="33"/>
  <c r="S11" i="33"/>
  <c r="W11" i="33" s="1"/>
  <c r="X11" i="33" s="1"/>
  <c r="V10" i="33"/>
  <c r="S10" i="33"/>
  <c r="W10" i="33" s="1"/>
  <c r="V9" i="33"/>
  <c r="S9" i="33"/>
  <c r="W9" i="33" s="1"/>
  <c r="V8" i="33"/>
  <c r="S8" i="33"/>
  <c r="W8" i="33" s="1"/>
  <c r="V7" i="33"/>
  <c r="S7" i="33"/>
  <c r="W7" i="33" s="1"/>
  <c r="X7" i="33" s="1"/>
  <c r="O18" i="33"/>
  <c r="O19" i="33" s="1"/>
  <c r="L18" i="33"/>
  <c r="P18" i="33"/>
  <c r="X18" i="33" s="1"/>
  <c r="D18" i="33"/>
  <c r="G18" i="33"/>
  <c r="U19" i="33"/>
  <c r="T19" i="33"/>
  <c r="R19" i="33"/>
  <c r="Q19" i="33"/>
  <c r="C19" i="33"/>
  <c r="C18" i="33"/>
  <c r="P17" i="33"/>
  <c r="C17" i="33"/>
  <c r="G16" i="33"/>
  <c r="C16" i="33"/>
  <c r="P15" i="33"/>
  <c r="X15" i="33" s="1"/>
  <c r="G15" i="33"/>
  <c r="C15" i="33"/>
  <c r="G14" i="33"/>
  <c r="C14" i="33"/>
  <c r="G13" i="33"/>
  <c r="C13" i="33"/>
  <c r="G12" i="33"/>
  <c r="C12" i="33"/>
  <c r="P11" i="33"/>
  <c r="G11" i="33"/>
  <c r="C11" i="33"/>
  <c r="G10" i="33"/>
  <c r="C10" i="33"/>
  <c r="P9" i="33"/>
  <c r="X9" i="33" s="1"/>
  <c r="C9" i="33"/>
  <c r="G8" i="33"/>
  <c r="C8" i="33"/>
  <c r="G7" i="33"/>
  <c r="C7" i="33"/>
  <c r="D18" i="32"/>
  <c r="G19" i="32" s="1"/>
  <c r="V18" i="32"/>
  <c r="S18" i="32"/>
  <c r="O18" i="32"/>
  <c r="L18" i="32"/>
  <c r="V17" i="32"/>
  <c r="W17" i="32" s="1"/>
  <c r="X17" i="32" s="1"/>
  <c r="S17" i="32"/>
  <c r="O17" i="32"/>
  <c r="L17" i="32"/>
  <c r="P17" i="32"/>
  <c r="V16" i="32"/>
  <c r="S16" i="32"/>
  <c r="W16" i="32"/>
  <c r="O16" i="32"/>
  <c r="L16" i="32"/>
  <c r="P16" i="32" s="1"/>
  <c r="X16" i="32" s="1"/>
  <c r="V15" i="32"/>
  <c r="S15" i="32"/>
  <c r="W15" i="32"/>
  <c r="O15" i="32"/>
  <c r="L15" i="32"/>
  <c r="P15" i="32" s="1"/>
  <c r="X15" i="32" s="1"/>
  <c r="V14" i="32"/>
  <c r="S14" i="32"/>
  <c r="W14" i="32" s="1"/>
  <c r="O14" i="32"/>
  <c r="P14" i="32" s="1"/>
  <c r="X14" i="32" s="1"/>
  <c r="L14" i="32"/>
  <c r="V13" i="32"/>
  <c r="S13" i="32"/>
  <c r="O13" i="32"/>
  <c r="L13" i="32"/>
  <c r="P13" i="32" s="1"/>
  <c r="V12" i="32"/>
  <c r="S12" i="32"/>
  <c r="W12" i="32" s="1"/>
  <c r="O12" i="32"/>
  <c r="L12" i="32"/>
  <c r="P12" i="32" s="1"/>
  <c r="V11" i="32"/>
  <c r="S11" i="32"/>
  <c r="W11" i="32" s="1"/>
  <c r="O11" i="32"/>
  <c r="L11" i="32"/>
  <c r="P11" i="32" s="1"/>
  <c r="X11" i="32" s="1"/>
  <c r="V10" i="32"/>
  <c r="S10" i="32"/>
  <c r="W10" i="32" s="1"/>
  <c r="O10" i="32"/>
  <c r="P10" i="32" s="1"/>
  <c r="X10" i="32" s="1"/>
  <c r="L10" i="32"/>
  <c r="V9" i="32"/>
  <c r="S9" i="32"/>
  <c r="W9" i="32"/>
  <c r="O9" i="32"/>
  <c r="L9" i="32"/>
  <c r="P9" i="32" s="1"/>
  <c r="X9" i="32" s="1"/>
  <c r="V8" i="32"/>
  <c r="S8" i="32"/>
  <c r="O8" i="32"/>
  <c r="L8" i="32"/>
  <c r="P8" i="32" s="1"/>
  <c r="V7" i="32"/>
  <c r="V19" i="32" s="1"/>
  <c r="S7" i="32"/>
  <c r="W7" i="32"/>
  <c r="O7" i="32"/>
  <c r="L7" i="32"/>
  <c r="D17" i="32"/>
  <c r="G18" i="32" s="1"/>
  <c r="D16" i="32"/>
  <c r="G16" i="32" s="1"/>
  <c r="D15" i="32"/>
  <c r="G15" i="32" s="1"/>
  <c r="D14" i="32"/>
  <c r="D13" i="32"/>
  <c r="D12" i="32"/>
  <c r="G13" i="32" s="1"/>
  <c r="D11" i="32"/>
  <c r="G11" i="32" s="1"/>
  <c r="D10" i="32"/>
  <c r="D9" i="32"/>
  <c r="D8" i="32"/>
  <c r="G8" i="32" s="1"/>
  <c r="D7" i="32"/>
  <c r="D6" i="32"/>
  <c r="U19" i="32"/>
  <c r="T19" i="32"/>
  <c r="R19" i="32"/>
  <c r="Q19" i="32"/>
  <c r="N19" i="32"/>
  <c r="M19" i="32"/>
  <c r="K19" i="32"/>
  <c r="J19" i="32"/>
  <c r="C19" i="32"/>
  <c r="C18" i="32"/>
  <c r="C17" i="32"/>
  <c r="C16" i="32"/>
  <c r="C15" i="32"/>
  <c r="G14" i="32"/>
  <c r="C14" i="32"/>
  <c r="C13" i="32"/>
  <c r="G12" i="32"/>
  <c r="C12" i="32"/>
  <c r="C11" i="32"/>
  <c r="C10" i="32"/>
  <c r="C9" i="32"/>
  <c r="C8" i="32"/>
  <c r="G7" i="32"/>
  <c r="C7" i="32"/>
  <c r="V18" i="31"/>
  <c r="S18" i="31"/>
  <c r="O18" i="31"/>
  <c r="P18" i="31"/>
  <c r="X18" i="31" s="1"/>
  <c r="L18" i="31"/>
  <c r="V17" i="31"/>
  <c r="S17" i="31"/>
  <c r="W17" i="31" s="1"/>
  <c r="V16" i="31"/>
  <c r="S16" i="31"/>
  <c r="V15" i="31"/>
  <c r="S15" i="31"/>
  <c r="W15" i="31"/>
  <c r="V14" i="31"/>
  <c r="S14" i="31"/>
  <c r="V13" i="31"/>
  <c r="S13" i="31"/>
  <c r="V12" i="31"/>
  <c r="W12" i="31" s="1"/>
  <c r="S12" i="31"/>
  <c r="V11" i="31"/>
  <c r="S11" i="31"/>
  <c r="W11" i="31" s="1"/>
  <c r="X11" i="31" s="1"/>
  <c r="V10" i="31"/>
  <c r="S10" i="31"/>
  <c r="V9" i="31"/>
  <c r="S9" i="31"/>
  <c r="W9" i="31" s="1"/>
  <c r="W19" i="31" s="1"/>
  <c r="V8" i="31"/>
  <c r="S8" i="31"/>
  <c r="V7" i="31"/>
  <c r="S7" i="31"/>
  <c r="S19" i="31" s="1"/>
  <c r="O17" i="31"/>
  <c r="L17" i="31"/>
  <c r="O16" i="31"/>
  <c r="L16" i="31"/>
  <c r="P16" i="31"/>
  <c r="X16" i="31" s="1"/>
  <c r="O15" i="31"/>
  <c r="L15" i="31"/>
  <c r="P15" i="31" s="1"/>
  <c r="X15" i="31" s="1"/>
  <c r="O14" i="31"/>
  <c r="L14" i="31"/>
  <c r="O13" i="31"/>
  <c r="L13" i="31"/>
  <c r="P13" i="31" s="1"/>
  <c r="X13" i="31" s="1"/>
  <c r="O12" i="31"/>
  <c r="L12" i="31"/>
  <c r="P12" i="31" s="1"/>
  <c r="X12" i="31" s="1"/>
  <c r="O11" i="31"/>
  <c r="L11" i="31"/>
  <c r="P11" i="31"/>
  <c r="O10" i="31"/>
  <c r="P10" i="31" s="1"/>
  <c r="X10" i="31" s="1"/>
  <c r="L10" i="31"/>
  <c r="O9" i="31"/>
  <c r="L9" i="31"/>
  <c r="P9" i="31"/>
  <c r="O8" i="31"/>
  <c r="L8" i="31"/>
  <c r="P8" i="31" s="1"/>
  <c r="X8" i="31" s="1"/>
  <c r="O7" i="31"/>
  <c r="L7" i="31"/>
  <c r="P7" i="31" s="1"/>
  <c r="X7" i="31" s="1"/>
  <c r="D18" i="31"/>
  <c r="G18" i="31" s="1"/>
  <c r="W13" i="31"/>
  <c r="C17" i="31"/>
  <c r="C18" i="31"/>
  <c r="C7" i="31"/>
  <c r="C8" i="31"/>
  <c r="C9" i="31"/>
  <c r="C10" i="31"/>
  <c r="C11" i="31"/>
  <c r="C12" i="31"/>
  <c r="C13" i="31"/>
  <c r="C14" i="31"/>
  <c r="C15" i="31"/>
  <c r="C16" i="31"/>
  <c r="D17" i="31"/>
  <c r="D16" i="31"/>
  <c r="G16" i="31" s="1"/>
  <c r="D15" i="31"/>
  <c r="D14" i="31"/>
  <c r="G14" i="31" s="1"/>
  <c r="D13" i="31"/>
  <c r="G13" i="31" s="1"/>
  <c r="D12" i="31"/>
  <c r="G12" i="31" s="1"/>
  <c r="D11" i="31"/>
  <c r="D10" i="31"/>
  <c r="D9" i="31"/>
  <c r="D8" i="31"/>
  <c r="D7" i="31"/>
  <c r="G8" i="31" s="1"/>
  <c r="D6" i="31"/>
  <c r="C19" i="31"/>
  <c r="U19" i="31"/>
  <c r="T19" i="31"/>
  <c r="R19" i="31"/>
  <c r="Q19" i="31"/>
  <c r="N19" i="31"/>
  <c r="M19" i="31"/>
  <c r="K19" i="31"/>
  <c r="J19" i="31"/>
  <c r="W18" i="31"/>
  <c r="W10" i="31"/>
  <c r="Q19" i="29"/>
  <c r="R19" i="29"/>
  <c r="T19" i="29"/>
  <c r="U19" i="29"/>
  <c r="M19" i="29"/>
  <c r="N19" i="29"/>
  <c r="K19" i="29"/>
  <c r="J19" i="29"/>
  <c r="L18" i="29"/>
  <c r="P18" i="29" s="1"/>
  <c r="O18" i="29"/>
  <c r="S18" i="29"/>
  <c r="V18" i="29"/>
  <c r="W18" i="29" s="1"/>
  <c r="D18" i="29"/>
  <c r="V17" i="29"/>
  <c r="S17" i="29"/>
  <c r="W17" i="29"/>
  <c r="O17" i="29"/>
  <c r="L17" i="29"/>
  <c r="D17" i="29"/>
  <c r="G17" i="29" s="1"/>
  <c r="C16" i="29"/>
  <c r="V16" i="29"/>
  <c r="S16" i="29"/>
  <c r="O16" i="29"/>
  <c r="P16" i="29" s="1"/>
  <c r="X16" i="29" s="1"/>
  <c r="L16" i="29"/>
  <c r="D16" i="29"/>
  <c r="C15" i="29"/>
  <c r="V15" i="29"/>
  <c r="S15" i="29"/>
  <c r="W15" i="29" s="1"/>
  <c r="X15" i="29" s="1"/>
  <c r="O15" i="29"/>
  <c r="L15" i="29"/>
  <c r="D15" i="29"/>
  <c r="G15" i="29" s="1"/>
  <c r="C14" i="29"/>
  <c r="V14" i="29"/>
  <c r="S14" i="29"/>
  <c r="W14" i="29" s="1"/>
  <c r="O14" i="29"/>
  <c r="L14" i="29"/>
  <c r="P14" i="29" s="1"/>
  <c r="X14" i="29" s="1"/>
  <c r="D14" i="29"/>
  <c r="C13" i="29"/>
  <c r="V13" i="29"/>
  <c r="V19" i="29" s="1"/>
  <c r="S13" i="29"/>
  <c r="W13" i="29" s="1"/>
  <c r="X13" i="29" s="1"/>
  <c r="O13" i="29"/>
  <c r="P13" i="29"/>
  <c r="L13" i="29"/>
  <c r="D13" i="29"/>
  <c r="G13" i="29" s="1"/>
  <c r="C12" i="29"/>
  <c r="V12" i="29"/>
  <c r="S12" i="29"/>
  <c r="O12" i="29"/>
  <c r="L12" i="29"/>
  <c r="P12" i="29" s="1"/>
  <c r="X12" i="29" s="1"/>
  <c r="D12" i="29"/>
  <c r="C11" i="29"/>
  <c r="V11" i="29"/>
  <c r="S11" i="29"/>
  <c r="W11" i="29"/>
  <c r="O11" i="29"/>
  <c r="P11" i="29" s="1"/>
  <c r="X11" i="29" s="1"/>
  <c r="L11" i="29"/>
  <c r="D11" i="29"/>
  <c r="G12" i="29"/>
  <c r="C10" i="29"/>
  <c r="V10" i="29"/>
  <c r="S10" i="29"/>
  <c r="O10" i="29"/>
  <c r="L10" i="29"/>
  <c r="P10" i="29" s="1"/>
  <c r="X10" i="29" s="1"/>
  <c r="D10" i="29"/>
  <c r="G10" i="29" s="1"/>
  <c r="C9" i="29"/>
  <c r="V9" i="29"/>
  <c r="S9" i="29"/>
  <c r="W9" i="29"/>
  <c r="O9" i="29"/>
  <c r="L9" i="29"/>
  <c r="P9" i="29" s="1"/>
  <c r="D9" i="29"/>
  <c r="C8" i="29"/>
  <c r="V8" i="29"/>
  <c r="S8" i="29"/>
  <c r="O8" i="29"/>
  <c r="L8" i="29"/>
  <c r="P8" i="29" s="1"/>
  <c r="X8" i="29" s="1"/>
  <c r="D8" i="29"/>
  <c r="C7" i="29"/>
  <c r="V7" i="29"/>
  <c r="W7" i="29" s="1"/>
  <c r="S7" i="29"/>
  <c r="O7" i="29"/>
  <c r="O19" i="29" s="1"/>
  <c r="L7" i="29"/>
  <c r="L19" i="29" s="1"/>
  <c r="D7" i="29"/>
  <c r="G7" i="29" s="1"/>
  <c r="D6" i="29"/>
  <c r="G9" i="31"/>
  <c r="W14" i="31"/>
  <c r="W16" i="31"/>
  <c r="G19" i="31"/>
  <c r="P14" i="31"/>
  <c r="X14" i="31" s="1"/>
  <c r="W8" i="31"/>
  <c r="G7" i="31"/>
  <c r="G15" i="31"/>
  <c r="W10" i="29"/>
  <c r="P17" i="29"/>
  <c r="X17" i="29" s="1"/>
  <c r="W8" i="29"/>
  <c r="W12" i="29"/>
  <c r="P15" i="29"/>
  <c r="G8" i="29"/>
  <c r="W16" i="29"/>
  <c r="G9" i="29"/>
  <c r="R19" i="38"/>
  <c r="L18" i="38"/>
  <c r="L19" i="37"/>
  <c r="L19" i="36"/>
  <c r="T8" i="36"/>
  <c r="G18" i="36"/>
  <c r="L18" i="34"/>
  <c r="T18" i="34" s="1"/>
  <c r="L19" i="33"/>
  <c r="P10" i="33"/>
  <c r="X10" i="33" s="1"/>
  <c r="P12" i="33"/>
  <c r="P14" i="33"/>
  <c r="X14" i="33" s="1"/>
  <c r="P7" i="33"/>
  <c r="P19" i="33" s="1"/>
  <c r="G17" i="33"/>
  <c r="P8" i="33"/>
  <c r="X8" i="33" s="1"/>
  <c r="L19" i="42"/>
  <c r="G18" i="42"/>
  <c r="G19" i="42"/>
  <c r="G11" i="29"/>
  <c r="L19" i="41"/>
  <c r="T13" i="41"/>
  <c r="G15" i="41"/>
  <c r="S8" i="41"/>
  <c r="T8" i="41" s="1"/>
  <c r="S11" i="41"/>
  <c r="T11" i="41"/>
  <c r="S16" i="41"/>
  <c r="T16" i="41" s="1"/>
  <c r="G19" i="41"/>
  <c r="R19" i="41"/>
  <c r="S12" i="41"/>
  <c r="T12" i="41"/>
  <c r="S15" i="41"/>
  <c r="T15" i="41"/>
  <c r="G9" i="40"/>
  <c r="G7" i="40"/>
  <c r="G12" i="40"/>
  <c r="G15" i="40"/>
  <c r="S7" i="40"/>
  <c r="S11" i="40"/>
  <c r="T11" i="40"/>
  <c r="S13" i="40"/>
  <c r="T13" i="40" s="1"/>
  <c r="S17" i="40"/>
  <c r="T17" i="40" s="1"/>
  <c r="O19" i="42"/>
  <c r="G7" i="42"/>
  <c r="G13" i="42"/>
  <c r="R19" i="42"/>
  <c r="G15" i="42"/>
  <c r="G13" i="38"/>
  <c r="O19" i="38"/>
  <c r="R19" i="37"/>
  <c r="O19" i="34"/>
  <c r="S11" i="34"/>
  <c r="T11" i="34" s="1"/>
  <c r="S13" i="34"/>
  <c r="T13" i="34" s="1"/>
  <c r="S17" i="34"/>
  <c r="T17" i="34" s="1"/>
  <c r="T15" i="34"/>
  <c r="T7" i="34"/>
  <c r="G19" i="40"/>
  <c r="G17" i="40"/>
  <c r="R19" i="40"/>
  <c r="G8" i="40"/>
  <c r="T15" i="40"/>
  <c r="G14" i="40"/>
  <c r="S18" i="40"/>
  <c r="T18" i="40" s="1"/>
  <c r="G11" i="40"/>
  <c r="G10" i="40"/>
  <c r="G16" i="40"/>
  <c r="O19" i="40"/>
  <c r="G18" i="41"/>
  <c r="S7" i="41"/>
  <c r="L19" i="40"/>
  <c r="G14" i="41"/>
  <c r="T7" i="41"/>
  <c r="W7" i="43"/>
  <c r="V19" i="43"/>
  <c r="W16" i="43"/>
  <c r="W15" i="43"/>
  <c r="W17" i="43"/>
  <c r="P7" i="43"/>
  <c r="P19" i="43" s="1"/>
  <c r="O19" i="43"/>
  <c r="L19" i="43"/>
  <c r="P15" i="43"/>
  <c r="X15" i="43" s="1"/>
  <c r="P8" i="43"/>
  <c r="X8" i="43" s="1"/>
  <c r="G10" i="43"/>
  <c r="G12" i="43"/>
  <c r="G15" i="43"/>
  <c r="G7" i="43"/>
  <c r="S19" i="43"/>
  <c r="P10" i="43"/>
  <c r="X10" i="43" s="1"/>
  <c r="W11" i="43"/>
  <c r="P11" i="43"/>
  <c r="X11" i="43" s="1"/>
  <c r="P12" i="43"/>
  <c r="X12" i="43"/>
  <c r="W13" i="43"/>
  <c r="P13" i="43"/>
  <c r="G13" i="43"/>
  <c r="I94" i="45"/>
  <c r="I98" i="45"/>
  <c r="I103" i="45"/>
  <c r="I107" i="45"/>
  <c r="I111" i="45"/>
  <c r="Y160" i="45"/>
  <c r="I91" i="45"/>
  <c r="I95" i="45"/>
  <c r="I99" i="45"/>
  <c r="I93" i="45"/>
  <c r="I97" i="45"/>
  <c r="I101" i="45"/>
  <c r="I90" i="45"/>
  <c r="I102" i="45"/>
  <c r="R10" i="45"/>
  <c r="R12" i="45"/>
  <c r="R9" i="45"/>
  <c r="R11" i="45"/>
  <c r="R13" i="45"/>
  <c r="R7" i="45"/>
  <c r="G8" i="41"/>
  <c r="G9" i="42"/>
  <c r="T12" i="38"/>
  <c r="G9" i="38"/>
  <c r="G18" i="38"/>
  <c r="G14" i="38"/>
  <c r="O19" i="37"/>
  <c r="L19" i="35"/>
  <c r="R19" i="35"/>
  <c r="X17" i="33"/>
  <c r="S19" i="33"/>
  <c r="G19" i="33"/>
  <c r="P14" i="43"/>
  <c r="X14" i="43" s="1"/>
  <c r="Y30" i="45"/>
  <c r="Z30" i="45"/>
  <c r="Y42" i="45"/>
  <c r="Z42" i="45"/>
  <c r="I164" i="45"/>
  <c r="Y102" i="45"/>
  <c r="Z102" i="45" s="1"/>
  <c r="R138" i="45"/>
  <c r="Z138" i="45" s="1"/>
  <c r="R150" i="45"/>
  <c r="Z150" i="45"/>
  <c r="Y54" i="45"/>
  <c r="Z54" i="45" s="1"/>
  <c r="I167" i="45"/>
  <c r="I159" i="45"/>
  <c r="I160" i="45"/>
  <c r="I162" i="45"/>
  <c r="I166" i="45"/>
  <c r="Y130" i="45"/>
  <c r="Y138" i="45"/>
  <c r="Y158" i="45"/>
  <c r="Y18" i="45"/>
  <c r="Z18" i="45" s="1"/>
  <c r="I168" i="45"/>
  <c r="I165" i="45"/>
  <c r="Y159" i="45"/>
  <c r="G16" i="43"/>
  <c r="X17" i="43"/>
  <c r="W18" i="43"/>
  <c r="P18" i="43"/>
  <c r="X18" i="43" s="1"/>
  <c r="W8" i="46"/>
  <c r="W13" i="46"/>
  <c r="W17" i="46"/>
  <c r="V19" i="46"/>
  <c r="S19" i="46"/>
  <c r="P7" i="46"/>
  <c r="X7" i="46"/>
  <c r="P10" i="46"/>
  <c r="G8" i="46"/>
  <c r="G9" i="46"/>
  <c r="G12" i="46"/>
  <c r="G10" i="46"/>
  <c r="G7" i="46"/>
  <c r="G16" i="46"/>
  <c r="W7" i="46"/>
  <c r="G14" i="46"/>
  <c r="P15" i="46"/>
  <c r="X15" i="46" s="1"/>
  <c r="P8" i="46"/>
  <c r="X8" i="46" s="1"/>
  <c r="W9" i="46"/>
  <c r="X9" i="46" s="1"/>
  <c r="P9" i="46"/>
  <c r="W10" i="46"/>
  <c r="X10" i="46"/>
  <c r="W11" i="46"/>
  <c r="X11" i="46" s="1"/>
  <c r="P11" i="46"/>
  <c r="L19" i="46"/>
  <c r="P13" i="46"/>
  <c r="X13" i="46"/>
  <c r="W15" i="46"/>
  <c r="W14" i="46"/>
  <c r="X14" i="46" s="1"/>
  <c r="Y171" i="45"/>
  <c r="Y172" i="45"/>
  <c r="R110" i="45"/>
  <c r="R132" i="45"/>
  <c r="I158" i="45"/>
  <c r="Y115" i="45"/>
  <c r="I67" i="45"/>
  <c r="I79" i="45"/>
  <c r="P16" i="46"/>
  <c r="I173" i="45"/>
  <c r="Y173" i="45"/>
  <c r="G17" i="46"/>
  <c r="Y174" i="45"/>
  <c r="W18" i="46"/>
  <c r="X18" i="46" s="1"/>
  <c r="P18" i="46"/>
  <c r="G19" i="46"/>
  <c r="V19" i="47"/>
  <c r="W9" i="47"/>
  <c r="W11" i="47"/>
  <c r="W17" i="47"/>
  <c r="W16" i="47"/>
  <c r="W8" i="47"/>
  <c r="W10" i="47"/>
  <c r="W12" i="47"/>
  <c r="W18" i="47"/>
  <c r="S19" i="47"/>
  <c r="P11" i="47"/>
  <c r="X11" i="47" s="1"/>
  <c r="P13" i="47"/>
  <c r="X13" i="47" s="1"/>
  <c r="P18" i="47"/>
  <c r="P10" i="47"/>
  <c r="X10" i="47" s="1"/>
  <c r="P14" i="47"/>
  <c r="X14" i="47"/>
  <c r="G7" i="47"/>
  <c r="G19" i="47" s="1"/>
  <c r="P7" i="47"/>
  <c r="P8" i="47"/>
  <c r="X8" i="47"/>
  <c r="P9" i="47"/>
  <c r="X9" i="47"/>
  <c r="P12" i="47"/>
  <c r="X12" i="47" s="1"/>
  <c r="W14" i="47"/>
  <c r="P15" i="47"/>
  <c r="X15" i="47" s="1"/>
  <c r="L19" i="47"/>
  <c r="P16" i="47"/>
  <c r="X16" i="47"/>
  <c r="P17" i="47"/>
  <c r="X17" i="47" s="1"/>
  <c r="X18" i="47"/>
  <c r="Y190" i="45"/>
  <c r="Y195" i="45"/>
  <c r="R195" i="45"/>
  <c r="Z195" i="45" s="1"/>
  <c r="R187" i="45"/>
  <c r="R191" i="45"/>
  <c r="W18" i="48"/>
  <c r="P18" i="48"/>
  <c r="X18" i="48" s="1"/>
  <c r="G18" i="48"/>
  <c r="P17" i="48"/>
  <c r="X17" i="48" s="1"/>
  <c r="G17" i="48"/>
  <c r="W16" i="48"/>
  <c r="X16" i="48" s="1"/>
  <c r="G16" i="48"/>
  <c r="C19" i="48"/>
  <c r="G15" i="48"/>
  <c r="W14" i="48"/>
  <c r="P14" i="48"/>
  <c r="X14" i="48"/>
  <c r="W13" i="48"/>
  <c r="G13" i="48"/>
  <c r="P12" i="48"/>
  <c r="G12" i="48"/>
  <c r="P11" i="48"/>
  <c r="X11" i="48"/>
  <c r="W10" i="48"/>
  <c r="X10" i="48" s="1"/>
  <c r="P10" i="48"/>
  <c r="P9" i="48"/>
  <c r="X9" i="48" s="1"/>
  <c r="V19" i="48"/>
  <c r="W8" i="48"/>
  <c r="S19" i="48"/>
  <c r="O19" i="48"/>
  <c r="L19" i="48"/>
  <c r="G7" i="48"/>
  <c r="G8" i="48"/>
  <c r="W7" i="48"/>
  <c r="P7" i="48"/>
  <c r="X13" i="43"/>
  <c r="T7" i="40"/>
  <c r="P17" i="31"/>
  <c r="X17" i="31" s="1"/>
  <c r="L19" i="31"/>
  <c r="G11" i="36"/>
  <c r="G10" i="36"/>
  <c r="S10" i="36"/>
  <c r="T10" i="36"/>
  <c r="R19" i="36"/>
  <c r="G17" i="38"/>
  <c r="G16" i="38"/>
  <c r="G14" i="29"/>
  <c r="S19" i="32"/>
  <c r="X9" i="29"/>
  <c r="P7" i="32"/>
  <c r="L19" i="32"/>
  <c r="W8" i="32"/>
  <c r="W13" i="32"/>
  <c r="P18" i="32"/>
  <c r="V19" i="33"/>
  <c r="W12" i="33"/>
  <c r="W19" i="33"/>
  <c r="S10" i="34"/>
  <c r="T10" i="34" s="1"/>
  <c r="T11" i="36"/>
  <c r="T18" i="36"/>
  <c r="T8" i="37"/>
  <c r="S15" i="37"/>
  <c r="T15" i="37" s="1"/>
  <c r="G10" i="32"/>
  <c r="G9" i="32"/>
  <c r="G16" i="36"/>
  <c r="G15" i="36"/>
  <c r="G12" i="37"/>
  <c r="G11" i="37"/>
  <c r="G10" i="38"/>
  <c r="G11" i="38"/>
  <c r="S19" i="29"/>
  <c r="G18" i="29"/>
  <c r="G19" i="29"/>
  <c r="G10" i="31"/>
  <c r="G11" i="31"/>
  <c r="G17" i="31"/>
  <c r="O19" i="31"/>
  <c r="W7" i="31"/>
  <c r="V19" i="31"/>
  <c r="W18" i="32"/>
  <c r="R19" i="34"/>
  <c r="S9" i="34"/>
  <c r="T18" i="35"/>
  <c r="G19" i="35"/>
  <c r="G7" i="35"/>
  <c r="G9" i="37"/>
  <c r="G8" i="37"/>
  <c r="O19" i="32"/>
  <c r="Z66" i="45"/>
  <c r="O19" i="46"/>
  <c r="O19" i="47"/>
  <c r="T12" i="40"/>
  <c r="T14" i="40"/>
  <c r="G11" i="41"/>
  <c r="G12" i="41"/>
  <c r="S17" i="41"/>
  <c r="T10" i="42"/>
  <c r="S17" i="42"/>
  <c r="T17" i="42" s="1"/>
  <c r="W12" i="46"/>
  <c r="X12" i="46"/>
  <c r="Y177" i="45"/>
  <c r="S16" i="38"/>
  <c r="T16" i="38" s="1"/>
  <c r="S10" i="40"/>
  <c r="T10" i="40"/>
  <c r="T14" i="41"/>
  <c r="O19" i="41"/>
  <c r="T18" i="42"/>
  <c r="G10" i="42"/>
  <c r="G11" i="42"/>
  <c r="X16" i="33"/>
  <c r="Y178" i="45"/>
  <c r="I175" i="45"/>
  <c r="P19" i="48"/>
  <c r="X7" i="48"/>
  <c r="X7" i="32"/>
  <c r="X12" i="33"/>
  <c r="S19" i="41"/>
  <c r="T17" i="41"/>
  <c r="X8" i="32"/>
  <c r="T9" i="34"/>
  <c r="S19" i="37"/>
  <c r="P19" i="31"/>
  <c r="P13" i="49"/>
  <c r="W12" i="49"/>
  <c r="W7" i="49"/>
  <c r="W10" i="49"/>
  <c r="X10" i="49" s="1"/>
  <c r="P17" i="49"/>
  <c r="P7" i="49"/>
  <c r="F220" i="45"/>
  <c r="P8" i="49"/>
  <c r="X7" i="49"/>
  <c r="W8" i="49"/>
  <c r="P10" i="49"/>
  <c r="P9" i="49"/>
  <c r="X9" i="49" s="1"/>
  <c r="G8" i="49"/>
  <c r="C19" i="49"/>
  <c r="W14" i="49"/>
  <c r="P18" i="49"/>
  <c r="X18" i="49" s="1"/>
  <c r="G9" i="49"/>
  <c r="G17" i="49"/>
  <c r="X13" i="50"/>
  <c r="X8" i="50"/>
  <c r="X16" i="50"/>
  <c r="X17" i="50"/>
  <c r="X7" i="50"/>
  <c r="G7" i="50"/>
  <c r="W8" i="50"/>
  <c r="G9" i="50"/>
  <c r="G11" i="50"/>
  <c r="G15" i="50"/>
  <c r="S19" i="50"/>
  <c r="G13" i="50"/>
  <c r="G18" i="49"/>
  <c r="X11" i="49"/>
  <c r="G11" i="49"/>
  <c r="X12" i="49"/>
  <c r="G12" i="49"/>
  <c r="P14" i="49"/>
  <c r="G14" i="49"/>
  <c r="X13" i="49"/>
  <c r="G13" i="49"/>
  <c r="X14" i="49"/>
  <c r="G16" i="49"/>
  <c r="X16" i="49"/>
  <c r="L19" i="49"/>
  <c r="X17" i="49"/>
  <c r="S19" i="49"/>
  <c r="G9" i="51"/>
  <c r="G11" i="51"/>
  <c r="G13" i="51"/>
  <c r="W11" i="51"/>
  <c r="P7" i="51"/>
  <c r="X7" i="51"/>
  <c r="G7" i="51"/>
  <c r="W9" i="51"/>
  <c r="X9" i="51"/>
  <c r="P8" i="51"/>
  <c r="X8" i="51" s="1"/>
  <c r="W10" i="51"/>
  <c r="X10" i="51"/>
  <c r="G14" i="51"/>
  <c r="W15" i="51"/>
  <c r="X15" i="51"/>
  <c r="W8" i="52"/>
  <c r="W10" i="52"/>
  <c r="W13" i="52"/>
  <c r="W15" i="52"/>
  <c r="G17" i="52"/>
  <c r="G11" i="52"/>
  <c r="G14" i="52"/>
  <c r="W7" i="52"/>
  <c r="P7" i="52"/>
  <c r="G18" i="51"/>
  <c r="G16" i="51"/>
  <c r="G15" i="51"/>
  <c r="O19" i="51"/>
  <c r="P15" i="51"/>
  <c r="P13" i="51"/>
  <c r="Z234" i="45"/>
  <c r="W17" i="51"/>
  <c r="W16" i="51"/>
  <c r="V19" i="51"/>
  <c r="W12" i="51"/>
  <c r="X12" i="51"/>
  <c r="X7" i="52"/>
  <c r="S19" i="51"/>
  <c r="W13" i="51"/>
  <c r="P8" i="52"/>
  <c r="X8" i="52"/>
  <c r="L19" i="51"/>
  <c r="P14" i="51"/>
  <c r="X14" i="51" s="1"/>
  <c r="P19" i="51"/>
  <c r="W19" i="51"/>
  <c r="X13" i="51"/>
  <c r="W9" i="52"/>
  <c r="P9" i="52"/>
  <c r="X9" i="52"/>
  <c r="P11" i="52"/>
  <c r="X11" i="52"/>
  <c r="P12" i="52"/>
  <c r="X12" i="52" s="1"/>
  <c r="Y241" i="45"/>
  <c r="P13" i="52"/>
  <c r="X13" i="52" s="1"/>
  <c r="P14" i="52"/>
  <c r="G8" i="52"/>
  <c r="G9" i="52"/>
  <c r="G13" i="52"/>
  <c r="C19" i="52"/>
  <c r="G10" i="52"/>
  <c r="G12" i="52"/>
  <c r="G7" i="52"/>
  <c r="C19" i="51"/>
  <c r="X14" i="52"/>
  <c r="X15" i="52"/>
  <c r="W16" i="52"/>
  <c r="O19" i="52"/>
  <c r="Y245" i="45"/>
  <c r="P17" i="52"/>
  <c r="X17" i="52"/>
  <c r="Y108" i="45"/>
  <c r="Z108" i="45" s="1"/>
  <c r="Y110" i="45"/>
  <c r="Y112" i="45"/>
  <c r="I50" i="45"/>
  <c r="Y64" i="45"/>
  <c r="Z64" i="45" s="1"/>
  <c r="Y73" i="45"/>
  <c r="Z73" i="45" s="1"/>
  <c r="I81" i="45"/>
  <c r="I84" i="45"/>
  <c r="I86" i="45"/>
  <c r="I89" i="45"/>
  <c r="Y92" i="45"/>
  <c r="Z92" i="45"/>
  <c r="R130" i="45"/>
  <c r="Z130" i="45" s="1"/>
  <c r="Y128" i="45"/>
  <c r="Y134" i="45"/>
  <c r="R149" i="45"/>
  <c r="Z149" i="45" s="1"/>
  <c r="R152" i="45"/>
  <c r="Z152" i="45" s="1"/>
  <c r="R154" i="45"/>
  <c r="Y153" i="45"/>
  <c r="Y155" i="45"/>
  <c r="Y157" i="45"/>
  <c r="R164" i="45"/>
  <c r="Y200" i="45"/>
  <c r="Z200" i="45" s="1"/>
  <c r="Y201" i="45"/>
  <c r="Y204" i="45"/>
  <c r="I23" i="45"/>
  <c r="I27" i="45"/>
  <c r="I29" i="45"/>
  <c r="R193" i="45"/>
  <c r="I152" i="45"/>
  <c r="Y23" i="45"/>
  <c r="R118" i="45"/>
  <c r="R122" i="45"/>
  <c r="R124" i="45"/>
  <c r="Z124" i="45" s="1"/>
  <c r="R140" i="45"/>
  <c r="R142" i="45"/>
  <c r="R144" i="45"/>
  <c r="R146" i="45"/>
  <c r="Y144" i="45"/>
  <c r="Y146" i="45"/>
  <c r="Y148" i="45"/>
  <c r="R159" i="45"/>
  <c r="F208" i="45"/>
  <c r="Q207" i="45"/>
  <c r="R207" i="45"/>
  <c r="Q209" i="45"/>
  <c r="R209" i="45" s="1"/>
  <c r="Z209" i="45" s="1"/>
  <c r="U207" i="45"/>
  <c r="U209" i="45"/>
  <c r="X207" i="45"/>
  <c r="X209" i="45"/>
  <c r="Y209" i="45" s="1"/>
  <c r="Y19" i="45"/>
  <c r="Z19" i="45" s="1"/>
  <c r="Y21" i="45"/>
  <c r="Z21" i="45"/>
  <c r="I33" i="45"/>
  <c r="I34" i="45"/>
  <c r="Y91" i="45"/>
  <c r="Z91" i="45" s="1"/>
  <c r="Y95" i="45"/>
  <c r="Z95" i="45" s="1"/>
  <c r="Y99" i="45"/>
  <c r="Z99" i="45"/>
  <c r="Y101" i="45"/>
  <c r="Y136" i="45"/>
  <c r="R166" i="45"/>
  <c r="R168" i="45"/>
  <c r="F209" i="45"/>
  <c r="U211" i="45"/>
  <c r="U217" i="45"/>
  <c r="U219" i="45"/>
  <c r="Y219" i="45" s="1"/>
  <c r="X216" i="45"/>
  <c r="X220" i="45"/>
  <c r="E221" i="45"/>
  <c r="I88" i="45"/>
  <c r="I117" i="45"/>
  <c r="R160" i="45"/>
  <c r="I80" i="45"/>
  <c r="Y47" i="45"/>
  <c r="Z47" i="45" s="1"/>
  <c r="Y163" i="45"/>
  <c r="Y72" i="45"/>
  <c r="Z72" i="45" s="1"/>
  <c r="Y76" i="45"/>
  <c r="Z76" i="45" s="1"/>
  <c r="Y84" i="45"/>
  <c r="Z84" i="45"/>
  <c r="Y86" i="45"/>
  <c r="Y118" i="45"/>
  <c r="Z118" i="45" s="1"/>
  <c r="Y120" i="45"/>
  <c r="Y124" i="45"/>
  <c r="R143" i="45"/>
  <c r="Y139" i="45"/>
  <c r="Y141" i="45"/>
  <c r="Z141" i="45" s="1"/>
  <c r="Y143" i="45"/>
  <c r="Y147" i="45"/>
  <c r="Y149" i="45"/>
  <c r="Y154" i="45"/>
  <c r="R158" i="45"/>
  <c r="Z158" i="45"/>
  <c r="R163" i="45"/>
  <c r="R172" i="45"/>
  <c r="Z172" i="45"/>
  <c r="E211" i="45"/>
  <c r="I87" i="45"/>
  <c r="Y32" i="45"/>
  <c r="Z32" i="45" s="1"/>
  <c r="Y34" i="45"/>
  <c r="Z34" i="45" s="1"/>
  <c r="Y36" i="45"/>
  <c r="Z36" i="45"/>
  <c r="Y38" i="45"/>
  <c r="Z38" i="45"/>
  <c r="I44" i="45"/>
  <c r="I47" i="45"/>
  <c r="I48" i="45"/>
  <c r="I51" i="45"/>
  <c r="I52" i="45"/>
  <c r="I58" i="45"/>
  <c r="I61" i="45"/>
  <c r="I62" i="45"/>
  <c r="I65" i="45"/>
  <c r="Y75" i="45"/>
  <c r="Z75" i="45" s="1"/>
  <c r="Y77" i="45"/>
  <c r="Z77" i="45" s="1"/>
  <c r="Y79" i="45"/>
  <c r="Z79" i="45"/>
  <c r="Y81" i="45"/>
  <c r="Y85" i="45"/>
  <c r="Z85" i="45"/>
  <c r="Y87" i="45"/>
  <c r="F207" i="45"/>
  <c r="I207" i="45" s="1"/>
  <c r="Y220" i="45"/>
  <c r="Y225" i="45"/>
  <c r="I85" i="45"/>
  <c r="I140" i="45"/>
  <c r="Y8" i="45"/>
  <c r="I26" i="45"/>
  <c r="I157" i="45"/>
  <c r="R174" i="45"/>
  <c r="Z174" i="45"/>
  <c r="E215" i="45"/>
  <c r="F221" i="45"/>
  <c r="I221" i="45" s="1"/>
  <c r="I237" i="45"/>
  <c r="I148" i="45"/>
  <c r="Z70" i="45"/>
  <c r="I11" i="45"/>
  <c r="Y9" i="45"/>
  <c r="Z9" i="45"/>
  <c r="Z86" i="45"/>
  <c r="Y94" i="45"/>
  <c r="Z94" i="45"/>
  <c r="Y96" i="45"/>
  <c r="Z96" i="45" s="1"/>
  <c r="Y98" i="45"/>
  <c r="Z98" i="45"/>
  <c r="Y117" i="45"/>
  <c r="Z117" i="45" s="1"/>
  <c r="Y121" i="45"/>
  <c r="Y125" i="45"/>
  <c r="Y135" i="45"/>
  <c r="Y137" i="45"/>
  <c r="R151" i="45"/>
  <c r="R153" i="45"/>
  <c r="Z153" i="45" s="1"/>
  <c r="R155" i="45"/>
  <c r="R157" i="45"/>
  <c r="Y152" i="45"/>
  <c r="Z160" i="45"/>
  <c r="R171" i="45"/>
  <c r="Z171" i="45" s="1"/>
  <c r="R179" i="45"/>
  <c r="Z179" i="45"/>
  <c r="I190" i="45"/>
  <c r="Z194" i="45"/>
  <c r="F216" i="45"/>
  <c r="I216" i="45" s="1"/>
  <c r="Q211" i="45"/>
  <c r="Q215" i="45"/>
  <c r="R223" i="45"/>
  <c r="Y224" i="45"/>
  <c r="R225" i="45"/>
  <c r="Z225" i="45" s="1"/>
  <c r="I59" i="45"/>
  <c r="Y27" i="45"/>
  <c r="Z27" i="45" s="1"/>
  <c r="Y31" i="45"/>
  <c r="Z31" i="45"/>
  <c r="R127" i="45"/>
  <c r="R129" i="45"/>
  <c r="R131" i="45"/>
  <c r="R133" i="45"/>
  <c r="Y127" i="45"/>
  <c r="Y129" i="45"/>
  <c r="Z129" i="45" s="1"/>
  <c r="Y131" i="45"/>
  <c r="Z161" i="45"/>
  <c r="Z163" i="45"/>
  <c r="R165" i="45"/>
  <c r="R173" i="45"/>
  <c r="Z173" i="45"/>
  <c r="R178" i="45"/>
  <c r="Z178" i="45" s="1"/>
  <c r="I191" i="45"/>
  <c r="F210" i="45"/>
  <c r="N219" i="45"/>
  <c r="Q216" i="45"/>
  <c r="R216" i="45" s="1"/>
  <c r="Z216" i="45" s="1"/>
  <c r="Y237" i="45"/>
  <c r="Y243" i="45"/>
  <c r="R244" i="45"/>
  <c r="Z244" i="45" s="1"/>
  <c r="I234" i="45"/>
  <c r="I32" i="45"/>
  <c r="I53" i="45"/>
  <c r="I64" i="45"/>
  <c r="Z81" i="45"/>
  <c r="Z101" i="45"/>
  <c r="Y103" i="45"/>
  <c r="Z103" i="45" s="1"/>
  <c r="Y105" i="45"/>
  <c r="Z105" i="45" s="1"/>
  <c r="Y113" i="45"/>
  <c r="Z113" i="45"/>
  <c r="I125" i="45"/>
  <c r="R121" i="45"/>
  <c r="Z121" i="45" s="1"/>
  <c r="R123" i="45"/>
  <c r="I199" i="45"/>
  <c r="Y187" i="45"/>
  <c r="Z187" i="45" s="1"/>
  <c r="I203" i="45"/>
  <c r="F219" i="45"/>
  <c r="Q221" i="45"/>
  <c r="U216" i="45"/>
  <c r="Y216" i="45"/>
  <c r="I227" i="45"/>
  <c r="I229" i="45"/>
  <c r="I232" i="45"/>
  <c r="I244" i="45"/>
  <c r="Y16" i="45"/>
  <c r="Z16" i="45"/>
  <c r="Y40" i="45"/>
  <c r="Z40" i="45" s="1"/>
  <c r="Y44" i="45"/>
  <c r="Z44" i="45" s="1"/>
  <c r="Y46" i="45"/>
  <c r="Z46" i="45"/>
  <c r="Y50" i="45"/>
  <c r="Z50" i="45" s="1"/>
  <c r="Y62" i="45"/>
  <c r="Z62" i="45"/>
  <c r="Y65" i="45"/>
  <c r="Z65" i="45"/>
  <c r="Y169" i="45"/>
  <c r="Y170" i="45"/>
  <c r="Y68" i="45"/>
  <c r="I143" i="45"/>
  <c r="R156" i="45"/>
  <c r="Y151" i="45"/>
  <c r="Z151" i="45" s="1"/>
  <c r="R162" i="45"/>
  <c r="Z162" i="45" s="1"/>
  <c r="R201" i="45"/>
  <c r="R202" i="45"/>
  <c r="R203" i="45"/>
  <c r="R204" i="45"/>
  <c r="Z204" i="45" s="1"/>
  <c r="U208" i="45"/>
  <c r="U210" i="45"/>
  <c r="X208" i="45"/>
  <c r="X210" i="45"/>
  <c r="F218" i="45"/>
  <c r="Q214" i="45"/>
  <c r="R214" i="45" s="1"/>
  <c r="R227" i="45"/>
  <c r="Y232" i="45"/>
  <c r="I74" i="45"/>
  <c r="I73" i="45"/>
  <c r="I78" i="45"/>
  <c r="I77" i="45"/>
  <c r="I116" i="45"/>
  <c r="I115" i="45"/>
  <c r="I119" i="45"/>
  <c r="I120" i="45"/>
  <c r="I124" i="45"/>
  <c r="I123" i="45"/>
  <c r="I129" i="45"/>
  <c r="I130" i="45"/>
  <c r="I133" i="45"/>
  <c r="I134" i="45"/>
  <c r="I196" i="45"/>
  <c r="I195" i="45"/>
  <c r="Z8" i="45"/>
  <c r="I75" i="45"/>
  <c r="I76" i="45"/>
  <c r="I128" i="45"/>
  <c r="Z197" i="45"/>
  <c r="I239" i="45"/>
  <c r="I37" i="45"/>
  <c r="I36" i="45"/>
  <c r="Z45" i="45"/>
  <c r="Z57" i="45"/>
  <c r="Z61" i="45"/>
  <c r="Z87" i="45"/>
  <c r="Y33" i="45"/>
  <c r="Z33" i="45" s="1"/>
  <c r="Y35" i="45"/>
  <c r="Z35" i="45"/>
  <c r="Y37" i="45"/>
  <c r="Z37" i="45" s="1"/>
  <c r="Y52" i="45"/>
  <c r="Z52" i="45"/>
  <c r="Y56" i="45"/>
  <c r="Z56" i="45"/>
  <c r="Y74" i="45"/>
  <c r="Z74" i="45" s="1"/>
  <c r="Y80" i="45"/>
  <c r="Z80" i="45" s="1"/>
  <c r="Y82" i="45"/>
  <c r="Y93" i="45"/>
  <c r="Z93" i="45" s="1"/>
  <c r="Y104" i="45"/>
  <c r="Z104" i="45" s="1"/>
  <c r="Y106" i="45"/>
  <c r="Z106" i="45" s="1"/>
  <c r="R116" i="45"/>
  <c r="Z116" i="45" s="1"/>
  <c r="R134" i="45"/>
  <c r="Z134" i="45" s="1"/>
  <c r="R139" i="45"/>
  <c r="I154" i="45"/>
  <c r="R167" i="45"/>
  <c r="R169" i="45"/>
  <c r="Z169" i="45" s="1"/>
  <c r="R170" i="45"/>
  <c r="R192" i="45"/>
  <c r="Z192" i="45"/>
  <c r="Y203" i="45"/>
  <c r="Y206" i="45"/>
  <c r="Z206" i="45" s="1"/>
  <c r="F212" i="45"/>
  <c r="U215" i="45"/>
  <c r="Y215" i="45"/>
  <c r="U221" i="45"/>
  <c r="Y221" i="45" s="1"/>
  <c r="Z221" i="45" s="1"/>
  <c r="X218" i="45"/>
  <c r="R238" i="45"/>
  <c r="Z238" i="45"/>
  <c r="Z20" i="45"/>
  <c r="Y25" i="45"/>
  <c r="Z25" i="45"/>
  <c r="Y29" i="45"/>
  <c r="Z29" i="45" s="1"/>
  <c r="I35" i="45"/>
  <c r="Y39" i="45"/>
  <c r="Z39" i="45" s="1"/>
  <c r="I118" i="45"/>
  <c r="I121" i="45"/>
  <c r="I122" i="45"/>
  <c r="I132" i="45"/>
  <c r="I135" i="45"/>
  <c r="R136" i="45"/>
  <c r="Z136" i="45"/>
  <c r="R177" i="45"/>
  <c r="Z177" i="45" s="1"/>
  <c r="Y191" i="45"/>
  <c r="Z191" i="45" s="1"/>
  <c r="Y196" i="45"/>
  <c r="N215" i="45"/>
  <c r="R215" i="45" s="1"/>
  <c r="Z215" i="45" s="1"/>
  <c r="N221" i="45"/>
  <c r="R221" i="45"/>
  <c r="Q219" i="45"/>
  <c r="Y223" i="45"/>
  <c r="I231" i="45"/>
  <c r="R242" i="45"/>
  <c r="Z242" i="45" s="1"/>
  <c r="I243" i="45"/>
  <c r="Z110" i="45"/>
  <c r="I13" i="45"/>
  <c r="I14" i="45"/>
  <c r="I17" i="45"/>
  <c r="Y10" i="45"/>
  <c r="Z10" i="45"/>
  <c r="Y12" i="45"/>
  <c r="Z12" i="45"/>
  <c r="Y14" i="45"/>
  <c r="Z14" i="45"/>
  <c r="Y26" i="45"/>
  <c r="Z26" i="45" s="1"/>
  <c r="Y28" i="45"/>
  <c r="Z28" i="45" s="1"/>
  <c r="Y49" i="45"/>
  <c r="Z49" i="45"/>
  <c r="Y164" i="45"/>
  <c r="Y165" i="45"/>
  <c r="Y166" i="45"/>
  <c r="Y167" i="45"/>
  <c r="Y168" i="45"/>
  <c r="I69" i="45"/>
  <c r="Y67" i="45"/>
  <c r="Z67" i="45" s="1"/>
  <c r="Y69" i="45"/>
  <c r="Z69" i="45" s="1"/>
  <c r="Y100" i="45"/>
  <c r="Z100" i="45"/>
  <c r="Y109" i="45"/>
  <c r="Z109" i="45"/>
  <c r="Y111" i="45"/>
  <c r="Z111" i="45"/>
  <c r="R115" i="45"/>
  <c r="Z115" i="45"/>
  <c r="R117" i="45"/>
  <c r="R119" i="45"/>
  <c r="R125" i="45"/>
  <c r="Z125" i="45" s="1"/>
  <c r="Y116" i="45"/>
  <c r="Y123" i="45"/>
  <c r="Z123" i="45" s="1"/>
  <c r="R137" i="45"/>
  <c r="Z137" i="45"/>
  <c r="Y133" i="45"/>
  <c r="I145" i="45"/>
  <c r="R175" i="45"/>
  <c r="Z175" i="45"/>
  <c r="I192" i="45"/>
  <c r="I201" i="45"/>
  <c r="R199" i="45"/>
  <c r="R205" i="45"/>
  <c r="R206" i="45"/>
  <c r="F217" i="45"/>
  <c r="I217" i="45" s="1"/>
  <c r="F213" i="45"/>
  <c r="F214" i="45"/>
  <c r="I215" i="45" s="1"/>
  <c r="X221" i="45"/>
  <c r="Y227" i="45"/>
  <c r="Y229" i="45"/>
  <c r="Z229" i="45" s="1"/>
  <c r="Y231" i="45"/>
  <c r="Y240" i="45"/>
  <c r="Z240" i="45" s="1"/>
  <c r="R243" i="45"/>
  <c r="I189" i="45"/>
  <c r="I188" i="45"/>
  <c r="Z245" i="45"/>
  <c r="I202" i="45"/>
  <c r="I150" i="45"/>
  <c r="Z23" i="45"/>
  <c r="I41" i="45"/>
  <c r="I42" i="45"/>
  <c r="I198" i="45"/>
  <c r="I197" i="45"/>
  <c r="I241" i="45"/>
  <c r="I228" i="45"/>
  <c r="Z159" i="45"/>
  <c r="I25" i="45"/>
  <c r="Z17" i="45"/>
  <c r="Z164" i="45"/>
  <c r="I171" i="45"/>
  <c r="I170" i="45"/>
  <c r="Y107" i="45"/>
  <c r="Z107" i="45" s="1"/>
  <c r="I156" i="45"/>
  <c r="I155" i="45"/>
  <c r="Y7" i="45"/>
  <c r="Z7" i="45" s="1"/>
  <c r="Y11" i="45"/>
  <c r="Z11" i="45" s="1"/>
  <c r="Y13" i="45"/>
  <c r="Z13" i="45" s="1"/>
  <c r="Y15" i="45"/>
  <c r="Z15" i="45" s="1"/>
  <c r="I28" i="45"/>
  <c r="Y48" i="45"/>
  <c r="Z48" i="45" s="1"/>
  <c r="Y55" i="45"/>
  <c r="Z55" i="45"/>
  <c r="Y71" i="45"/>
  <c r="Z71" i="45"/>
  <c r="Y83" i="45"/>
  <c r="Z83" i="45"/>
  <c r="Y89" i="45"/>
  <c r="Z89" i="45"/>
  <c r="Y97" i="45"/>
  <c r="Z97" i="45" s="1"/>
  <c r="Y122" i="45"/>
  <c r="Z122" i="45" s="1"/>
  <c r="I137" i="45"/>
  <c r="R128" i="45"/>
  <c r="Z128" i="45" s="1"/>
  <c r="R135" i="45"/>
  <c r="Y132" i="45"/>
  <c r="Z132" i="45"/>
  <c r="R141" i="45"/>
  <c r="R145" i="45"/>
  <c r="Z145" i="45" s="1"/>
  <c r="R147" i="45"/>
  <c r="Z147" i="45" s="1"/>
  <c r="Y145" i="45"/>
  <c r="R176" i="45"/>
  <c r="Z176" i="45" s="1"/>
  <c r="R196" i="45"/>
  <c r="R200" i="45"/>
  <c r="Q208" i="45"/>
  <c r="R208" i="45"/>
  <c r="Q210" i="45"/>
  <c r="R210" i="45"/>
  <c r="Z210" i="45" s="1"/>
  <c r="N213" i="45"/>
  <c r="N217" i="45"/>
  <c r="Q217" i="45"/>
  <c r="U213" i="45"/>
  <c r="Y213" i="45" s="1"/>
  <c r="U218" i="45"/>
  <c r="Y218" i="45" s="1"/>
  <c r="X212" i="45"/>
  <c r="Y212" i="45"/>
  <c r="X214" i="45"/>
  <c r="I223" i="45"/>
  <c r="R224" i="45"/>
  <c r="Y226" i="45"/>
  <c r="R228" i="45"/>
  <c r="Z228" i="45" s="1"/>
  <c r="Y230" i="45"/>
  <c r="Z230" i="45" s="1"/>
  <c r="R231" i="45"/>
  <c r="Z231" i="45"/>
  <c r="Y236" i="45"/>
  <c r="R237" i="45"/>
  <c r="Y239" i="45"/>
  <c r="Z239" i="45"/>
  <c r="I22" i="45"/>
  <c r="I24" i="45"/>
  <c r="I40" i="45"/>
  <c r="I56" i="45"/>
  <c r="I60" i="45"/>
  <c r="I70" i="45"/>
  <c r="Z82" i="45"/>
  <c r="I142" i="45"/>
  <c r="I144" i="45"/>
  <c r="Y193" i="45"/>
  <c r="Z68" i="45"/>
  <c r="Y22" i="45"/>
  <c r="Z22" i="45"/>
  <c r="Y24" i="45"/>
  <c r="Z24" i="45" s="1"/>
  <c r="Y41" i="45"/>
  <c r="Z41" i="45" s="1"/>
  <c r="Y51" i="45"/>
  <c r="Z51" i="45"/>
  <c r="Y60" i="45"/>
  <c r="Z60" i="45"/>
  <c r="Y63" i="45"/>
  <c r="Z63" i="45"/>
  <c r="R120" i="45"/>
  <c r="Y119" i="45"/>
  <c r="Z119" i="45" s="1"/>
  <c r="Y140" i="45"/>
  <c r="Y142" i="45"/>
  <c r="Y156" i="45"/>
  <c r="Y199" i="45"/>
  <c r="Y202" i="45"/>
  <c r="Z202" i="45" s="1"/>
  <c r="Y205" i="45"/>
  <c r="Z205" i="45" s="1"/>
  <c r="E220" i="45"/>
  <c r="F211" i="45"/>
  <c r="Q213" i="45"/>
  <c r="R213" i="45" s="1"/>
  <c r="Z213" i="45" s="1"/>
  <c r="Q218" i="45"/>
  <c r="R218" i="45"/>
  <c r="Z218" i="45" s="1"/>
  <c r="Q220" i="45"/>
  <c r="R220" i="45" s="1"/>
  <c r="Z220" i="45" s="1"/>
  <c r="U214" i="45"/>
  <c r="Y214" i="45" s="1"/>
  <c r="X211" i="45"/>
  <c r="Y211" i="45" s="1"/>
  <c r="R226" i="45"/>
  <c r="R232" i="45"/>
  <c r="Z232" i="45"/>
  <c r="Y233" i="45"/>
  <c r="Z233" i="45"/>
  <c r="R236" i="45"/>
  <c r="I8" i="45"/>
  <c r="I83" i="45"/>
  <c r="I82" i="45"/>
  <c r="I193" i="45"/>
  <c r="I194" i="45"/>
  <c r="I12" i="45"/>
  <c r="I16" i="45"/>
  <c r="I15" i="45"/>
  <c r="I20" i="45"/>
  <c r="I21" i="45"/>
  <c r="I38" i="45"/>
  <c r="I39" i="45"/>
  <c r="E216" i="45"/>
  <c r="E217" i="45"/>
  <c r="E213" i="45"/>
  <c r="E214" i="45"/>
  <c r="N211" i="45"/>
  <c r="R211" i="45" s="1"/>
  <c r="Z211" i="45" s="1"/>
  <c r="I9" i="45"/>
  <c r="I46" i="45"/>
  <c r="I45" i="45"/>
  <c r="Y58" i="45"/>
  <c r="Z58" i="45" s="1"/>
  <c r="X217" i="45"/>
  <c r="Y217" i="45" s="1"/>
  <c r="Z217" i="45" s="1"/>
  <c r="I226" i="45"/>
  <c r="I225" i="45"/>
  <c r="I169" i="45"/>
  <c r="Y88" i="45"/>
  <c r="Z88" i="45" s="1"/>
  <c r="R148" i="45"/>
  <c r="Z148" i="45"/>
  <c r="Y189" i="45"/>
  <c r="Z189" i="45"/>
  <c r="I205" i="45"/>
  <c r="I206" i="45"/>
  <c r="Q212" i="45"/>
  <c r="R212" i="45"/>
  <c r="Z212" i="45" s="1"/>
  <c r="I224" i="45"/>
  <c r="R241" i="45"/>
  <c r="Z241" i="45"/>
  <c r="W8" i="53"/>
  <c r="W10" i="53"/>
  <c r="W14" i="53"/>
  <c r="P16" i="53"/>
  <c r="G7" i="53"/>
  <c r="G19" i="53" s="1"/>
  <c r="G15" i="53"/>
  <c r="G9" i="53"/>
  <c r="S19" i="52"/>
  <c r="X18" i="52"/>
  <c r="I208" i="45"/>
  <c r="Z199" i="45"/>
  <c r="Z142" i="45"/>
  <c r="Z193" i="45"/>
  <c r="Z201" i="45"/>
  <c r="Y207" i="45"/>
  <c r="Z207" i="45" s="1"/>
  <c r="Z146" i="45"/>
  <c r="Z157" i="45"/>
  <c r="I210" i="45"/>
  <c r="Z155" i="45"/>
  <c r="Z143" i="45"/>
  <c r="I222" i="45"/>
  <c r="I213" i="45"/>
  <c r="Z223" i="45"/>
  <c r="Z144" i="45"/>
  <c r="I209" i="45"/>
  <c r="R219" i="45"/>
  <c r="Z219" i="45" s="1"/>
  <c r="Z140" i="45"/>
  <c r="Z166" i="45"/>
  <c r="Y210" i="45"/>
  <c r="Z154" i="45"/>
  <c r="Z243" i="45"/>
  <c r="Z196" i="45"/>
  <c r="Z156" i="45"/>
  <c r="Z120" i="45"/>
  <c r="Z168" i="45"/>
  <c r="Z139" i="45"/>
  <c r="Z227" i="45"/>
  <c r="Z237" i="45"/>
  <c r="Z133" i="45"/>
  <c r="Z170" i="45"/>
  <c r="I219" i="45"/>
  <c r="Z165" i="45"/>
  <c r="Z131" i="45"/>
  <c r="Z135" i="45"/>
  <c r="Z224" i="45"/>
  <c r="Z127" i="45"/>
  <c r="I220" i="45"/>
  <c r="Z203" i="45"/>
  <c r="Y208" i="45"/>
  <c r="Z208" i="45"/>
  <c r="I211" i="45"/>
  <c r="I214" i="45"/>
  <c r="I212" i="45"/>
  <c r="Z167" i="45"/>
  <c r="Z236" i="45"/>
  <c r="Z226" i="45"/>
  <c r="R217" i="45"/>
  <c r="Z247" i="45"/>
  <c r="Y248" i="45"/>
  <c r="R248" i="45"/>
  <c r="I248" i="45"/>
  <c r="P9" i="53"/>
  <c r="P19" i="53" s="1"/>
  <c r="Z248" i="45"/>
  <c r="X9" i="53"/>
  <c r="X8" i="53"/>
  <c r="W7" i="53"/>
  <c r="X7" i="53" s="1"/>
  <c r="Z249" i="45"/>
  <c r="Z250" i="45"/>
  <c r="I251" i="45"/>
  <c r="P10" i="53"/>
  <c r="G10" i="53"/>
  <c r="X10" i="53"/>
  <c r="R251" i="45"/>
  <c r="Z251" i="45" s="1"/>
  <c r="P11" i="53"/>
  <c r="X11" i="53" s="1"/>
  <c r="X12" i="53"/>
  <c r="G12" i="53"/>
  <c r="Y252" i="45"/>
  <c r="Z252" i="45" s="1"/>
  <c r="I252" i="45"/>
  <c r="Z253" i="45"/>
  <c r="W13" i="53"/>
  <c r="X13" i="53"/>
  <c r="G14" i="53"/>
  <c r="Z254" i="45"/>
  <c r="X14" i="53"/>
  <c r="R255" i="45"/>
  <c r="Z255" i="45"/>
  <c r="P15" i="53"/>
  <c r="X15" i="53"/>
  <c r="Z256" i="45"/>
  <c r="I256" i="45"/>
  <c r="W16" i="53"/>
  <c r="X16" i="53" s="1"/>
  <c r="R257" i="45"/>
  <c r="Z257" i="45" s="1"/>
  <c r="W17" i="53"/>
  <c r="S19" i="53"/>
  <c r="P17" i="53"/>
  <c r="G17" i="53"/>
  <c r="X17" i="53"/>
  <c r="W18" i="53"/>
  <c r="W19" i="53"/>
  <c r="L19" i="53"/>
  <c r="X18" i="53"/>
  <c r="P13" i="55"/>
  <c r="P17" i="55"/>
  <c r="O19" i="55"/>
  <c r="P12" i="55"/>
  <c r="P14" i="55"/>
  <c r="W13" i="55"/>
  <c r="W16" i="55"/>
  <c r="W18" i="55"/>
  <c r="W12" i="55"/>
  <c r="W17" i="55"/>
  <c r="G11" i="55"/>
  <c r="G7" i="55"/>
  <c r="G15" i="55"/>
  <c r="I260" i="45"/>
  <c r="I258" i="45"/>
  <c r="Y259" i="45"/>
  <c r="Z259" i="45"/>
  <c r="P7" i="55"/>
  <c r="X7" i="55"/>
  <c r="Z260" i="45"/>
  <c r="P8" i="55"/>
  <c r="X8" i="55" s="1"/>
  <c r="G8" i="55"/>
  <c r="Y265" i="45"/>
  <c r="I264" i="45"/>
  <c r="I261" i="45"/>
  <c r="I262" i="45"/>
  <c r="W9" i="55"/>
  <c r="X9" i="55" s="1"/>
  <c r="V19" i="58" l="1"/>
  <c r="P7" i="58"/>
  <c r="W14" i="58"/>
  <c r="W18" i="58"/>
  <c r="W8" i="58"/>
  <c r="W9" i="58"/>
  <c r="W11" i="58"/>
  <c r="W13" i="58"/>
  <c r="W15" i="58"/>
  <c r="W17" i="58"/>
  <c r="X17" i="58" s="1"/>
  <c r="W16" i="58"/>
  <c r="S19" i="58"/>
  <c r="X13" i="58"/>
  <c r="W10" i="58"/>
  <c r="X10" i="58" s="1"/>
  <c r="W7" i="58"/>
  <c r="P11" i="58"/>
  <c r="O19" i="58"/>
  <c r="P12" i="58"/>
  <c r="X12" i="58" s="1"/>
  <c r="P14" i="58"/>
  <c r="X14" i="58" s="1"/>
  <c r="L19" i="58"/>
  <c r="G10" i="58"/>
  <c r="G13" i="58"/>
  <c r="G8" i="58"/>
  <c r="G19" i="58" s="1"/>
  <c r="G18" i="58"/>
  <c r="C19" i="58"/>
  <c r="P19" i="58"/>
  <c r="X8" i="58"/>
  <c r="X18" i="58"/>
  <c r="X15" i="58"/>
  <c r="X9" i="58"/>
  <c r="X11" i="58"/>
  <c r="X16" i="58"/>
  <c r="U294" i="45"/>
  <c r="Y294" i="45" s="1"/>
  <c r="N294" i="45"/>
  <c r="R294" i="45" s="1"/>
  <c r="F294" i="45"/>
  <c r="E294" i="45"/>
  <c r="E293" i="45"/>
  <c r="Y293" i="45"/>
  <c r="P17" i="57"/>
  <c r="N293" i="45"/>
  <c r="R293" i="45" s="1"/>
  <c r="I294" i="45"/>
  <c r="G18" i="57"/>
  <c r="U292" i="45"/>
  <c r="Y292" i="45" s="1"/>
  <c r="Z292" i="45" s="1"/>
  <c r="P16" i="57"/>
  <c r="G17" i="57"/>
  <c r="G16" i="57"/>
  <c r="F292" i="45"/>
  <c r="I292" i="45" s="1"/>
  <c r="U285" i="45"/>
  <c r="U291" i="45"/>
  <c r="Y291" i="45" s="1"/>
  <c r="P15" i="57"/>
  <c r="W14" i="57"/>
  <c r="X14" i="57" s="1"/>
  <c r="U290" i="45"/>
  <c r="Y290" i="45" s="1"/>
  <c r="P14" i="57"/>
  <c r="R290" i="45"/>
  <c r="E292" i="45"/>
  <c r="Y289" i="45"/>
  <c r="N289" i="45"/>
  <c r="R289" i="45" s="1"/>
  <c r="Z289" i="45" s="1"/>
  <c r="F289" i="45"/>
  <c r="Y288" i="45"/>
  <c r="W12" i="57"/>
  <c r="N288" i="45"/>
  <c r="R288" i="45" s="1"/>
  <c r="G13" i="57"/>
  <c r="I289" i="45"/>
  <c r="E289" i="45"/>
  <c r="U287" i="45"/>
  <c r="Y287" i="45" s="1"/>
  <c r="R287" i="45"/>
  <c r="W10" i="57"/>
  <c r="R286" i="45"/>
  <c r="Z286" i="45" s="1"/>
  <c r="G11" i="57"/>
  <c r="E287" i="45"/>
  <c r="Y285" i="45"/>
  <c r="R285" i="45"/>
  <c r="G10" i="57"/>
  <c r="S19" i="57"/>
  <c r="U284" i="45"/>
  <c r="Y284" i="45" s="1"/>
  <c r="I285" i="45"/>
  <c r="N284" i="45"/>
  <c r="R284" i="45" s="1"/>
  <c r="Y283" i="45"/>
  <c r="G8" i="57"/>
  <c r="E284" i="45"/>
  <c r="N291" i="45"/>
  <c r="R291" i="45" s="1"/>
  <c r="N283" i="45"/>
  <c r="R283" i="45" s="1"/>
  <c r="Z283" i="45" s="1"/>
  <c r="I293" i="45"/>
  <c r="I290" i="45"/>
  <c r="I288" i="45"/>
  <c r="I291" i="45"/>
  <c r="I287" i="45"/>
  <c r="I286" i="45"/>
  <c r="I283" i="45"/>
  <c r="I284" i="45"/>
  <c r="X16" i="57"/>
  <c r="W18" i="57"/>
  <c r="W11" i="57"/>
  <c r="W13" i="57"/>
  <c r="V19" i="57"/>
  <c r="W17" i="57"/>
  <c r="X17" i="57" s="1"/>
  <c r="W7" i="57"/>
  <c r="W9" i="57"/>
  <c r="W15" i="57"/>
  <c r="W8" i="57"/>
  <c r="P18" i="57"/>
  <c r="P9" i="57"/>
  <c r="P11" i="57"/>
  <c r="P13" i="57"/>
  <c r="O19" i="57"/>
  <c r="P8" i="57"/>
  <c r="P10" i="57"/>
  <c r="P12" i="57"/>
  <c r="X12" i="57" s="1"/>
  <c r="L19" i="57"/>
  <c r="G12" i="57"/>
  <c r="G14" i="57"/>
  <c r="G7" i="57"/>
  <c r="C19" i="57"/>
  <c r="P7" i="57"/>
  <c r="G9" i="57"/>
  <c r="G15" i="57"/>
  <c r="X282" i="45"/>
  <c r="U282" i="45"/>
  <c r="P18" i="56"/>
  <c r="X18" i="56" s="1"/>
  <c r="R282" i="45"/>
  <c r="I282" i="45"/>
  <c r="Q281" i="45"/>
  <c r="R281" i="45" s="1"/>
  <c r="P17" i="56"/>
  <c r="G18" i="56"/>
  <c r="I281" i="45"/>
  <c r="X280" i="45"/>
  <c r="Y280" i="45" s="1"/>
  <c r="Z280" i="45" s="1"/>
  <c r="N280" i="45"/>
  <c r="R280" i="45" s="1"/>
  <c r="P16" i="56"/>
  <c r="G17" i="56"/>
  <c r="E280" i="45"/>
  <c r="U279" i="45"/>
  <c r="Q279" i="45"/>
  <c r="R279" i="45"/>
  <c r="F279" i="45"/>
  <c r="I280" i="45" s="1"/>
  <c r="X278" i="45"/>
  <c r="Y278" i="45"/>
  <c r="R278" i="45"/>
  <c r="P14" i="56"/>
  <c r="F278" i="45"/>
  <c r="G15" i="56"/>
  <c r="E278" i="45"/>
  <c r="U277" i="45"/>
  <c r="Q277" i="45"/>
  <c r="R277" i="45" s="1"/>
  <c r="F277" i="45"/>
  <c r="I277" i="45"/>
  <c r="W12" i="56"/>
  <c r="U276" i="45"/>
  <c r="Y276" i="45" s="1"/>
  <c r="R276" i="45"/>
  <c r="I276" i="45"/>
  <c r="E276" i="45"/>
  <c r="X275" i="45"/>
  <c r="Y275" i="45" s="1"/>
  <c r="Z275" i="45" s="1"/>
  <c r="R275" i="45"/>
  <c r="G12" i="56"/>
  <c r="I275" i="45"/>
  <c r="E275" i="45"/>
  <c r="U274" i="45"/>
  <c r="Y274" i="45" s="1"/>
  <c r="P10" i="56"/>
  <c r="R274" i="45"/>
  <c r="I274" i="45"/>
  <c r="E274" i="45"/>
  <c r="X273" i="45"/>
  <c r="Y273" i="45" s="1"/>
  <c r="P9" i="56"/>
  <c r="R273" i="45"/>
  <c r="I273" i="45"/>
  <c r="C19" i="56"/>
  <c r="X272" i="45"/>
  <c r="Y272" i="45" s="1"/>
  <c r="Z272" i="45" s="1"/>
  <c r="W8" i="56"/>
  <c r="R272" i="45"/>
  <c r="O19" i="56"/>
  <c r="I272" i="45"/>
  <c r="G9" i="56"/>
  <c r="E273" i="45"/>
  <c r="U271" i="45"/>
  <c r="Q271" i="45"/>
  <c r="G7" i="56"/>
  <c r="G8" i="56"/>
  <c r="Q270" i="45"/>
  <c r="N270" i="45"/>
  <c r="X18" i="55"/>
  <c r="G18" i="55"/>
  <c r="I271" i="45"/>
  <c r="Y271" i="45"/>
  <c r="R271" i="45"/>
  <c r="Y277" i="45"/>
  <c r="Y279" i="45"/>
  <c r="Z278" i="45"/>
  <c r="Y281" i="45"/>
  <c r="W16" i="56"/>
  <c r="W7" i="56"/>
  <c r="W9" i="56"/>
  <c r="X9" i="56" s="1"/>
  <c r="V19" i="56"/>
  <c r="W13" i="56"/>
  <c r="W15" i="56"/>
  <c r="W14" i="56"/>
  <c r="W11" i="56"/>
  <c r="X10" i="56"/>
  <c r="W17" i="56"/>
  <c r="X17" i="56" s="1"/>
  <c r="S19" i="56"/>
  <c r="P7" i="56"/>
  <c r="P11" i="56"/>
  <c r="P13" i="56"/>
  <c r="P15" i="56"/>
  <c r="P12" i="56"/>
  <c r="L19" i="56"/>
  <c r="G10" i="56"/>
  <c r="G14" i="56"/>
  <c r="G16" i="56"/>
  <c r="G11" i="56"/>
  <c r="X8" i="56"/>
  <c r="G13" i="56"/>
  <c r="X269" i="45"/>
  <c r="Y269" i="45" s="1"/>
  <c r="X17" i="55"/>
  <c r="Z269" i="45"/>
  <c r="Y268" i="45"/>
  <c r="P16" i="55"/>
  <c r="X16" i="55" s="1"/>
  <c r="R268" i="45"/>
  <c r="G16" i="55"/>
  <c r="G17" i="55"/>
  <c r="W15" i="55"/>
  <c r="P15" i="55"/>
  <c r="N267" i="45"/>
  <c r="R267" i="45" s="1"/>
  <c r="Z267" i="45" s="1"/>
  <c r="W14" i="55"/>
  <c r="Y266" i="45"/>
  <c r="X14" i="55"/>
  <c r="Q266" i="45"/>
  <c r="R266" i="45" s="1"/>
  <c r="I266" i="45"/>
  <c r="E266" i="45"/>
  <c r="X13" i="55"/>
  <c r="R265" i="45"/>
  <c r="Z265" i="45" s="1"/>
  <c r="Y264" i="45"/>
  <c r="X12" i="55"/>
  <c r="R264" i="45"/>
  <c r="E265" i="45"/>
  <c r="S19" i="55"/>
  <c r="N263" i="45"/>
  <c r="G12" i="55"/>
  <c r="U263" i="45"/>
  <c r="Y263" i="45" s="1"/>
  <c r="Q263" i="45"/>
  <c r="R263" i="45" s="1"/>
  <c r="P11" i="55"/>
  <c r="X11" i="55" s="1"/>
  <c r="E263" i="45"/>
  <c r="Z214" i="45"/>
  <c r="X19" i="53"/>
  <c r="G19" i="48"/>
  <c r="X12" i="48"/>
  <c r="X19" i="48" s="1"/>
  <c r="T8" i="34"/>
  <c r="T19" i="34" s="1"/>
  <c r="S19" i="34"/>
  <c r="T19" i="36"/>
  <c r="T10" i="37"/>
  <c r="G19" i="51"/>
  <c r="G19" i="52"/>
  <c r="X8" i="49"/>
  <c r="X18" i="32"/>
  <c r="X18" i="29"/>
  <c r="G19" i="49"/>
  <c r="X10" i="50"/>
  <c r="X16" i="52"/>
  <c r="I265" i="45"/>
  <c r="X15" i="49"/>
  <c r="S19" i="36"/>
  <c r="X12" i="32"/>
  <c r="X19" i="32" s="1"/>
  <c r="X7" i="47"/>
  <c r="X19" i="47" s="1"/>
  <c r="W19" i="47"/>
  <c r="Z222" i="45"/>
  <c r="W19" i="32"/>
  <c r="W19" i="29"/>
  <c r="X9" i="31"/>
  <c r="X19" i="31" s="1"/>
  <c r="T9" i="35"/>
  <c r="T15" i="35"/>
  <c r="T9" i="38"/>
  <c r="T10" i="41"/>
  <c r="T19" i="41" s="1"/>
  <c r="Y270" i="45"/>
  <c r="I218" i="45"/>
  <c r="S19" i="40"/>
  <c r="T10" i="38"/>
  <c r="W19" i="49"/>
  <c r="T19" i="40"/>
  <c r="X13" i="32"/>
  <c r="T19" i="37"/>
  <c r="S19" i="38"/>
  <c r="T7" i="38"/>
  <c r="T19" i="38" s="1"/>
  <c r="X15" i="48"/>
  <c r="P19" i="32"/>
  <c r="P19" i="47"/>
  <c r="T11" i="35"/>
  <c r="T7" i="42"/>
  <c r="T19" i="42" s="1"/>
  <c r="S19" i="42"/>
  <c r="W19" i="50"/>
  <c r="X11" i="50"/>
  <c r="Y261" i="45"/>
  <c r="Z261" i="45" s="1"/>
  <c r="W19" i="52"/>
  <c r="G19" i="50"/>
  <c r="X16" i="46"/>
  <c r="X19" i="46" s="1"/>
  <c r="X17" i="51"/>
  <c r="Z258" i="45"/>
  <c r="I263" i="45"/>
  <c r="W19" i="46"/>
  <c r="X19" i="33"/>
  <c r="X11" i="51"/>
  <c r="X19" i="51" s="1"/>
  <c r="P7" i="29"/>
  <c r="S7" i="35"/>
  <c r="I127" i="45"/>
  <c r="X7" i="43"/>
  <c r="X19" i="43" s="1"/>
  <c r="G17" i="32"/>
  <c r="L19" i="55"/>
  <c r="G16" i="29"/>
  <c r="O19" i="36"/>
  <c r="G13" i="55"/>
  <c r="G17" i="35"/>
  <c r="G10" i="55"/>
  <c r="V19" i="55"/>
  <c r="P9" i="50"/>
  <c r="X9" i="50" s="1"/>
  <c r="X19" i="50" s="1"/>
  <c r="P10" i="52"/>
  <c r="X10" i="52" s="1"/>
  <c r="X19" i="52" s="1"/>
  <c r="G9" i="35"/>
  <c r="G18" i="37"/>
  <c r="L19" i="38"/>
  <c r="E264" i="45"/>
  <c r="Y262" i="45"/>
  <c r="W10" i="55"/>
  <c r="R262" i="45"/>
  <c r="P10" i="55"/>
  <c r="X7" i="58" l="1"/>
  <c r="X19" i="58" s="1"/>
  <c r="W19" i="58"/>
  <c r="X18" i="57"/>
  <c r="Z294" i="45"/>
  <c r="Z293" i="45"/>
  <c r="Z291" i="45"/>
  <c r="X15" i="57"/>
  <c r="Z290" i="45"/>
  <c r="Z288" i="45"/>
  <c r="Z287" i="45"/>
  <c r="X10" i="57"/>
  <c r="Z285" i="45"/>
  <c r="Z284" i="45"/>
  <c r="W19" i="57"/>
  <c r="X8" i="57"/>
  <c r="X13" i="57"/>
  <c r="X11" i="57"/>
  <c r="X9" i="57"/>
  <c r="G19" i="57"/>
  <c r="X7" i="57"/>
  <c r="P19" i="57"/>
  <c r="Y282" i="45"/>
  <c r="Z282" i="45" s="1"/>
  <c r="Z281" i="45"/>
  <c r="X16" i="56"/>
  <c r="Z279" i="45"/>
  <c r="I279" i="45"/>
  <c r="X14" i="56"/>
  <c r="I278" i="45"/>
  <c r="X13" i="56"/>
  <c r="Z277" i="45"/>
  <c r="X12" i="56"/>
  <c r="Z276" i="45"/>
  <c r="P19" i="56"/>
  <c r="Z274" i="45"/>
  <c r="W19" i="56"/>
  <c r="Z273" i="45"/>
  <c r="G19" i="56"/>
  <c r="R270" i="45"/>
  <c r="Z270" i="45" s="1"/>
  <c r="Z271" i="45"/>
  <c r="X7" i="56"/>
  <c r="X15" i="56"/>
  <c r="X11" i="56"/>
  <c r="Z268" i="45"/>
  <c r="W19" i="55"/>
  <c r="X15" i="55"/>
  <c r="Z266" i="45"/>
  <c r="Z264" i="45"/>
  <c r="Z263" i="45"/>
  <c r="P19" i="29"/>
  <c r="X7" i="29"/>
  <c r="X19" i="29" s="1"/>
  <c r="P19" i="50"/>
  <c r="T7" i="35"/>
  <c r="T19" i="35" s="1"/>
  <c r="S19" i="35"/>
  <c r="X19" i="49"/>
  <c r="P19" i="52"/>
  <c r="Z262" i="45"/>
  <c r="X10" i="55"/>
  <c r="P19" i="55"/>
  <c r="X19" i="57" l="1"/>
  <c r="X19" i="56"/>
</calcChain>
</file>

<file path=xl/sharedStrings.xml><?xml version="1.0" encoding="utf-8"?>
<sst xmlns="http://schemas.openxmlformats.org/spreadsheetml/2006/main" count="2315" uniqueCount="204">
  <si>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</si>
  <si>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</si>
  <si>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</si>
  <si>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</si>
  <si>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　　　　口</t>
    <rPh sb="0" eb="1">
      <t>ヒト</t>
    </rPh>
    <rPh sb="5" eb="6">
      <t>クチ</t>
    </rPh>
    <phoneticPr fontId="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</si>
  <si>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"/>
  </si>
  <si>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1"/>
  </si>
  <si>
    <t>転  出</t>
    <rPh sb="0" eb="1">
      <t>テン</t>
    </rPh>
    <rPh sb="3" eb="4">
      <t>デ</t>
    </rPh>
    <phoneticPr fontId="1"/>
  </si>
  <si>
    <t>転  入</t>
    <rPh sb="0" eb="1">
      <t>テン</t>
    </rPh>
    <rPh sb="3" eb="4">
      <t>イリ</t>
    </rPh>
    <phoneticPr fontId="1"/>
  </si>
  <si>
    <t>出　　 生</t>
    <rPh sb="0" eb="1">
      <t>デ</t>
    </rPh>
    <rPh sb="4" eb="5">
      <t>ショウ</t>
    </rPh>
    <phoneticPr fontId="1"/>
  </si>
  <si>
    <t>死 　　亡</t>
    <rPh sb="0" eb="1">
      <t>シ</t>
    </rPh>
    <rPh sb="4" eb="5">
      <t>ボウ</t>
    </rPh>
    <phoneticPr fontId="1"/>
  </si>
  <si>
    <t>増　減</t>
    <rPh sb="0" eb="1">
      <t>ゾウ</t>
    </rPh>
    <rPh sb="2" eb="3">
      <t>ゲン</t>
    </rPh>
    <phoneticPr fontId="1"/>
  </si>
  <si>
    <t>前月との　増　減</t>
    <rPh sb="0" eb="2">
      <t>ゼンゲツ</t>
    </rPh>
    <rPh sb="5" eb="6">
      <t>ゾウ</t>
    </rPh>
    <rPh sb="7" eb="8">
      <t>ゲン</t>
    </rPh>
    <phoneticPr fontId="1"/>
  </si>
  <si>
    <t>世    帯</t>
    <rPh sb="0" eb="1">
      <t>ヨ</t>
    </rPh>
    <rPh sb="5" eb="6">
      <t>オビ</t>
    </rPh>
    <phoneticPr fontId="1"/>
  </si>
  <si>
    <t>11月</t>
  </si>
  <si>
    <t>12月</t>
  </si>
  <si>
    <t>2月</t>
  </si>
  <si>
    <t>3月</t>
  </si>
  <si>
    <t>10月</t>
  </si>
  <si>
    <t>5月</t>
  </si>
  <si>
    <t>6月</t>
  </si>
  <si>
    <t>7月</t>
  </si>
  <si>
    <t>8月</t>
  </si>
  <si>
    <t>9月</t>
  </si>
  <si>
    <t>4月</t>
  </si>
  <si>
    <t>平成２５年度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</si>
  <si>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計</t>
    <rPh sb="0" eb="1">
      <t>ケイ</t>
    </rPh>
    <phoneticPr fontId="1"/>
  </si>
  <si>
    <t>平成２４年度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</si>
  <si>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平成２３年度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</si>
  <si>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平成２２年度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</si>
  <si>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転入</t>
    <rPh sb="0" eb="2">
      <t>テンニュウ</t>
    </rPh>
    <phoneticPr fontId="1"/>
  </si>
  <si>
    <t>平成２１年度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</si>
  <si>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H24  1月</t>
    <phoneticPr fontId="1"/>
  </si>
  <si>
    <t>H23  1月</t>
    <phoneticPr fontId="1"/>
  </si>
  <si>
    <t>平成２０年度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</si>
  <si>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H22  1月</t>
    <phoneticPr fontId="1"/>
  </si>
  <si>
    <t>H21  1月</t>
    <phoneticPr fontId="1"/>
  </si>
  <si>
    <t>H20  1月</t>
    <phoneticPr fontId="1"/>
  </si>
  <si>
    <t>H19  1月</t>
    <phoneticPr fontId="1"/>
  </si>
  <si>
    <t>H18  1月</t>
    <phoneticPr fontId="1"/>
  </si>
  <si>
    <t>H15  1月</t>
    <phoneticPr fontId="1"/>
  </si>
  <si>
    <t>H16  1月</t>
    <phoneticPr fontId="1"/>
  </si>
  <si>
    <t>5月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</si>
  <si>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</si>
  <si>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</si>
  <si>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</si>
  <si>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4/1～4/30</t>
    <phoneticPr fontId="1"/>
  </si>
  <si>
    <t>6/1～6/30</t>
    <phoneticPr fontId="1"/>
  </si>
  <si>
    <t>7/1～7/31</t>
    <phoneticPr fontId="1"/>
  </si>
  <si>
    <t>8/1～8/31</t>
    <phoneticPr fontId="1"/>
  </si>
  <si>
    <t>9/1～9/30</t>
    <phoneticPr fontId="1"/>
  </si>
  <si>
    <t>10/1～10/31</t>
    <phoneticPr fontId="1"/>
  </si>
  <si>
    <t>11/1～11/30</t>
    <phoneticPr fontId="1"/>
  </si>
  <si>
    <t>12/1～12/31</t>
    <phoneticPr fontId="1"/>
  </si>
  <si>
    <t>1/1～1/31</t>
    <phoneticPr fontId="1"/>
  </si>
  <si>
    <t>2/1～2/28</t>
    <phoneticPr fontId="1"/>
  </si>
  <si>
    <t>3/1～3/31</t>
    <phoneticPr fontId="1"/>
  </si>
  <si>
    <t>月
（毎月1日現在）</t>
    <rPh sb="0" eb="1">
      <t>ガツ</t>
    </rPh>
    <rPh sb="3" eb="5">
      <t>マイツキ</t>
    </rPh>
    <rPh sb="6" eb="7">
      <t>ニチ</t>
    </rPh>
    <rPh sb="7" eb="9">
      <t>ゲンザイ</t>
    </rPh>
    <phoneticPr fontId="1"/>
  </si>
  <si>
    <t>5/1～5/31</t>
    <phoneticPr fontId="1"/>
  </si>
  <si>
    <t>H26  1月</t>
    <phoneticPr fontId="1"/>
  </si>
  <si>
    <t>H24/4/1～
H25/3/31</t>
    <phoneticPr fontId="1"/>
  </si>
  <si>
    <t>集計期間</t>
    <rPh sb="0" eb="2">
      <t>シュウケイ</t>
    </rPh>
    <rPh sb="2" eb="4">
      <t>キカン</t>
    </rPh>
    <phoneticPr fontId="1"/>
  </si>
  <si>
    <t>H25/4/1～
H26/3/31</t>
    <phoneticPr fontId="1"/>
  </si>
  <si>
    <t>H25/4/1～
H26/3/31</t>
    <phoneticPr fontId="1"/>
  </si>
  <si>
    <t>増減計</t>
    <rPh sb="0" eb="2">
      <t>ゾウゲン</t>
    </rPh>
    <rPh sb="2" eb="3">
      <t>ケイ</t>
    </rPh>
    <phoneticPr fontId="1"/>
  </si>
  <si>
    <t>年間増減</t>
    <rPh sb="0" eb="2">
      <t>ネンカン</t>
    </rPh>
    <rPh sb="2" eb="4">
      <t>ゾウゲン</t>
    </rPh>
    <phoneticPr fontId="1"/>
  </si>
  <si>
    <t>※異動数内訳</t>
    <rPh sb="1" eb="3">
      <t>イドウ</t>
    </rPh>
    <rPh sb="3" eb="4">
      <t>スウ</t>
    </rPh>
    <rPh sb="4" eb="6">
      <t>ウチワケ</t>
    </rPh>
    <phoneticPr fontId="1"/>
  </si>
  <si>
    <t>H25  1月</t>
    <phoneticPr fontId="1"/>
  </si>
  <si>
    <t>H24/4/1～
H25/3/31</t>
    <phoneticPr fontId="1"/>
  </si>
  <si>
    <t>H23/4/1～
H24/3/31</t>
  </si>
  <si>
    <t>H23/4/1～
H24/3/31</t>
    <phoneticPr fontId="1"/>
  </si>
  <si>
    <t>国勢調査</t>
    <rPh sb="0" eb="2">
      <t>コクセイ</t>
    </rPh>
    <rPh sb="2" eb="4">
      <t>チョウサ</t>
    </rPh>
    <phoneticPr fontId="1"/>
  </si>
  <si>
    <t>H22/4/1～
H23/3/31</t>
    <phoneticPr fontId="1"/>
  </si>
  <si>
    <t>H21/4/1～
H22/3/31</t>
    <phoneticPr fontId="1"/>
  </si>
  <si>
    <t>H20/4/1～
H21/3/31</t>
    <phoneticPr fontId="1"/>
  </si>
  <si>
    <t>10/1～10/31</t>
    <phoneticPr fontId="1"/>
  </si>
  <si>
    <t>平成19年度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</si>
  <si>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H19/4/1～
H20/3/31</t>
    <phoneticPr fontId="1"/>
  </si>
  <si>
    <t>平成18年度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</si>
  <si>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H18/4/1～
H19/3/31</t>
    <phoneticPr fontId="1"/>
  </si>
  <si>
    <t>平成17年度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</si>
  <si>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H17/4/1～
H18/3/31</t>
    <phoneticPr fontId="1"/>
  </si>
  <si>
    <t>平成15年度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</si>
  <si>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H15/4/1～
H16/3/31</t>
    <phoneticPr fontId="1"/>
  </si>
  <si>
    <t>平成14年度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</si>
  <si>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H14/4/1～
H15/3/31</t>
  </si>
  <si>
    <t>H14/4/1～
H15/3/31</t>
    <phoneticPr fontId="1"/>
  </si>
  <si>
    <t>※平成17年10月1日に国勢調査が実施されたため、その調査で得られた人口数を新たに基準人口としている。そのため、年間の異動数と人口の増減が一致しない。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</si>
  <si>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※平成22年10月1日に国勢調査が実施されたため、その調査で得られた人口数を新たに基準人口としている。そのため、年間の異動数と人口の増減が一致しない。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</si>
  <si>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H15　4月1日</t>
    <rPh sb="5" eb="6">
      <t>ガツ</t>
    </rPh>
    <rPh sb="7" eb="8">
      <t>ニチ</t>
    </rPh>
    <phoneticPr fontId="1"/>
  </si>
  <si>
    <t>H16　4月1日</t>
    <rPh sb="5" eb="6">
      <t>ガツ</t>
    </rPh>
    <rPh sb="7" eb="8">
      <t>ニチ</t>
    </rPh>
    <phoneticPr fontId="1"/>
  </si>
  <si>
    <t>平成16年度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</si>
  <si>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社会動態</t>
    <rPh sb="0" eb="2">
      <t>シャカイ</t>
    </rPh>
    <rPh sb="2" eb="4">
      <t>ドウタイ</t>
    </rPh>
    <phoneticPr fontId="1"/>
  </si>
  <si>
    <t>転出</t>
    <rPh sb="0" eb="1">
      <t>テン</t>
    </rPh>
    <rPh sb="1" eb="2">
      <t>シュツ</t>
    </rPh>
    <phoneticPr fontId="1"/>
  </si>
  <si>
    <t>平成２６年度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</si>
  <si>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H27  1月</t>
    <phoneticPr fontId="1"/>
  </si>
  <si>
    <t>H26/4/1～
H27/3/31</t>
    <phoneticPr fontId="1"/>
  </si>
  <si>
    <t>H26/4/1～
H27/3/31</t>
    <phoneticPr fontId="1"/>
  </si>
  <si>
    <t>※自衛官候補生２５０名が転出</t>
    <rPh sb="1" eb="4">
      <t>ジエイカン</t>
    </rPh>
    <rPh sb="4" eb="7">
      <t>コウホセイ</t>
    </rPh>
    <rPh sb="10" eb="11">
      <t>メイ</t>
    </rPh>
    <rPh sb="12" eb="13">
      <t>テン</t>
    </rPh>
    <rPh sb="13" eb="14">
      <t>シュツ</t>
    </rPh>
    <phoneticPr fontId="1"/>
  </si>
  <si>
    <t>※自衛官候補生２５０名が転入</t>
    <rPh sb="1" eb="4">
      <t>ジエイカン</t>
    </rPh>
    <rPh sb="4" eb="7">
      <t>コウホセイ</t>
    </rPh>
    <rPh sb="10" eb="11">
      <t>メイ</t>
    </rPh>
    <rPh sb="12" eb="14">
      <t>テンニュウ</t>
    </rPh>
    <phoneticPr fontId="1"/>
  </si>
  <si>
    <t>年</t>
    <rPh sb="0" eb="1">
      <t>ネン</t>
    </rPh>
    <phoneticPr fontId="1"/>
  </si>
  <si>
    <t>H14</t>
    <phoneticPr fontId="1"/>
  </si>
  <si>
    <t>現住人口推移　一括表</t>
    <rPh sb="0" eb="1">
      <t>ゲン</t>
    </rPh>
    <rPh sb="1" eb="2">
      <t>ジュウ</t>
    </rPh>
    <rPh sb="2" eb="4">
      <t>ジンコウ</t>
    </rPh>
    <rPh sb="4" eb="6">
      <t>スイイ</t>
    </rPh>
    <rPh sb="7" eb="9">
      <t>イッカツ</t>
    </rPh>
    <rPh sb="9" eb="10">
      <t>ヒョウ</t>
    </rPh>
    <phoneticPr fontId="1"/>
  </si>
  <si>
    <t>H15</t>
    <phoneticPr fontId="1"/>
  </si>
  <si>
    <t>1月</t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</si>
  <si>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</si>
  <si>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</si>
  <si>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</si>
  <si>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</si>
  <si>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</si>
  <si>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</si>
  <si>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</si>
  <si>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</si>
  <si>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</si>
  <si>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</si>
  <si>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</si>
  <si>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</si>
  <si>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12/1～12/31</t>
    <phoneticPr fontId="1"/>
  </si>
  <si>
    <t>H28  1月</t>
    <phoneticPr fontId="1"/>
  </si>
  <si>
    <t>H27/4/1～
H28/3/31</t>
    <phoneticPr fontId="1"/>
  </si>
  <si>
    <t>H27/4/1～
H28/3/31</t>
    <phoneticPr fontId="1"/>
  </si>
  <si>
    <t>H28</t>
    <phoneticPr fontId="1"/>
  </si>
  <si>
    <t>1月</t>
    <phoneticPr fontId="1"/>
  </si>
  <si>
    <t>12/1～12/31</t>
    <phoneticPr fontId="1"/>
  </si>
  <si>
    <t>2月</t>
    <phoneticPr fontId="1"/>
  </si>
  <si>
    <t>1/1～1/31</t>
    <phoneticPr fontId="1"/>
  </si>
  <si>
    <t>平成２７年度　現住人口・世帯数（推計）【10月分より国調速報値反映】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rPh sb="22" eb="23">
      <t>ガツ</t>
    </rPh>
    <rPh sb="23" eb="24">
      <t>ブン</t>
    </rPh>
    <rPh sb="26" eb="28">
      <t>コクチョウ</t>
    </rPh>
    <rPh sb="28" eb="31">
      <t>ソクホウチ</t>
    </rPh>
    <rPh sb="31" eb="33">
      <t>ハンエイ</t>
    </rPh>
    <phoneticPr fontId="1"/>
  </si>
  <si>
    <t>2/1～2/29</t>
    <phoneticPr fontId="1"/>
  </si>
  <si>
    <t>3月</t>
    <phoneticPr fontId="1"/>
  </si>
  <si>
    <t>4月</t>
    <phoneticPr fontId="1"/>
  </si>
  <si>
    <t>2/1～2/29</t>
    <phoneticPr fontId="1"/>
  </si>
  <si>
    <t>3/1～3/31</t>
    <phoneticPr fontId="1"/>
  </si>
  <si>
    <t>H29  1月</t>
    <phoneticPr fontId="1"/>
  </si>
  <si>
    <t>H28/4/1～
H29/3/31</t>
    <phoneticPr fontId="1"/>
  </si>
  <si>
    <t>H28/4/1～
H29/3/31</t>
    <phoneticPr fontId="1"/>
  </si>
  <si>
    <t>平成２８年度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</si>
  <si>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4/1～4/30</t>
    <phoneticPr fontId="1"/>
  </si>
  <si>
    <t>9/1～9/30</t>
  </si>
  <si>
    <t>10/1～10/31</t>
  </si>
  <si>
    <t>11/1～11/30</t>
  </si>
  <si>
    <t>H29</t>
  </si>
  <si>
    <t>H29</t>
    <phoneticPr fontId="1"/>
  </si>
  <si>
    <t>2/1～2/28</t>
    <phoneticPr fontId="1"/>
  </si>
  <si>
    <t>2/1～2/28</t>
    <phoneticPr fontId="1"/>
  </si>
  <si>
    <t>平成２９年度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</si>
  <si>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H29/4/1～
H30/3/31</t>
    <phoneticPr fontId="1"/>
  </si>
  <si>
    <t>H30  1月</t>
    <phoneticPr fontId="1"/>
  </si>
  <si>
    <t>H30</t>
    <phoneticPr fontId="1"/>
  </si>
  <si>
    <t>H30</t>
    <phoneticPr fontId="1"/>
  </si>
  <si>
    <t>H30</t>
    <phoneticPr fontId="1"/>
  </si>
  <si>
    <t>平成３０年度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</si>
  <si>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H30/4/1～
H31/3/31</t>
    <phoneticPr fontId="1"/>
  </si>
  <si>
    <t>H31  1月</t>
    <phoneticPr fontId="1"/>
  </si>
  <si>
    <t>H30</t>
  </si>
  <si>
    <t>H31</t>
    <phoneticPr fontId="1"/>
  </si>
  <si>
    <t>H31/4/1～
R2/3/31</t>
    <phoneticPr fontId="1"/>
  </si>
  <si>
    <t>平成３１年度（令和元年度）　現住人口・世帯数（推計）</t>
    <rPh sb="0" eb="2">
      <t>ヘイセイ</t>
    </rPh>
    <rPh sb="4" eb="6">
      <t>ネンド</t>
    </rPh>
    <rPh sb="7" eb="9">
      <t>レイワ</t>
    </rPh>
    <rPh sb="9" eb="10">
      <t>モト</t>
    </rPh>
    <rPh sb="10" eb="11">
      <t>ネン</t>
    </rPh>
    <rPh sb="11" eb="12">
      <t>ド</t>
    </rPh>
    <rPh sb="14" eb="16">
      <t>ゲンジュウ</t>
    </rPh>
    <rPh sb="16" eb="17">
      <t>ヒト</t>
    </rPh>
    <rPh sb="17" eb="18">
      <t>クチ</t>
    </rPh>
    <rPh sb="19" eb="22">
      <t>セタイスウ</t>
    </rPh>
    <rPh sb="23" eb="25">
      <t>スイケイ</t>
    </rPh>
    <phoneticPr fontId="1"/>
  </si>
  <si>
    <t>R2</t>
    <phoneticPr fontId="1"/>
  </si>
  <si>
    <t>H31（R1）</t>
    <phoneticPr fontId="1"/>
  </si>
  <si>
    <t>2/1～2/29</t>
    <phoneticPr fontId="1"/>
  </si>
  <si>
    <t>R2  1月</t>
    <phoneticPr fontId="1"/>
  </si>
  <si>
    <t>R2/4/1～
R3/3/31</t>
    <phoneticPr fontId="1"/>
  </si>
  <si>
    <t>R3  1月</t>
    <phoneticPr fontId="1"/>
  </si>
  <si>
    <t>令和３年度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</si>
  <si>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R3/4/1～
R4/3/31</t>
    <phoneticPr fontId="1"/>
  </si>
  <si>
    <t xml:space="preserve">  1月</t>
    <phoneticPr fontId="1"/>
  </si>
  <si>
    <t>Ｒ3</t>
    <phoneticPr fontId="1"/>
  </si>
  <si>
    <t>Ｒ4</t>
    <phoneticPr fontId="1"/>
  </si>
  <si>
    <t>令和２年度　現住人口・世帯数（推計）【10月分より国調確報値反映】</t>
    <rPh sb="0" eb="1">
      <t>レイ</t>
    </rPh>
    <rPh sb="1" eb="2">
      <t>ワ</t>
    </rPh>
    <rPh sb="3" eb="5">
      <t>ネンド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rPh sb="21" eb="22">
      <t>ガツ</t>
    </rPh>
    <rPh sb="22" eb="23">
      <t>ブン</t>
    </rPh>
    <rPh sb="25" eb="27">
      <t>コクチョウ</t>
    </rPh>
    <rPh sb="27" eb="29">
      <t>カクホウ</t>
    </rPh>
    <rPh sb="29" eb="30">
      <t>チ</t>
    </rPh>
    <rPh sb="30" eb="32">
      <t>ハンエイ</t>
    </rPh>
    <phoneticPr fontId="1"/>
  </si>
  <si>
    <t>令和４年度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</si>
  <si>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Ｒ5</t>
    <phoneticPr fontId="1"/>
  </si>
  <si>
    <t>令和5年度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</si>
  <si>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R6  1月1日</t>
    <rPh sb="7" eb="8">
      <t>ニチ</t>
    </rPh>
    <phoneticPr fontId="1"/>
  </si>
  <si>
    <t>R5/4/1～
R6/3/31</t>
  </si>
  <si>
    <t>R5/4/1～
R6/3/31</t>
    <phoneticPr fontId="1"/>
  </si>
  <si>
    <t>Ｒ6</t>
  </si>
  <si>
    <t>令和６年度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</si>
  <si>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　　1月1日</t>
    <rPh sb="7" eb="8">
      <t>ニチ</t>
    </rPh>
    <phoneticPr fontId="1"/>
  </si>
  <si>
    <t>R6/4/1～
R7/3/31</t>
    <phoneticPr fontId="1"/>
  </si>
  <si>
    <t>１月</t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</si>
  <si>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</si>
  <si>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</si>
  <si>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</si>
  <si>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</si>
  <si>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</si>
  <si>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</si>
  <si>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</si>
  <si>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</si>
  <si>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</si>
  <si>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</si>
  <si>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</si>
  <si>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</si>
  <si>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Ｒ7</t>
    <phoneticPr fontId="1"/>
  </si>
  <si>
    <t>2/1～2/2８</t>
    <phoneticPr fontId="1"/>
  </si>
  <si>
    <t>令和７年度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</si>
  <si>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R7/4/1～
R8/3/31</t>
    <phoneticPr fontId="1"/>
  </si>
  <si>
    <t>R8　　1月1日</t>
    <rPh sb="7" eb="8">
      <t>ニチ</t>
    </rPh>
    <phoneticPr fontId="1"/>
  </si>
  <si>
    <t>Ｒ8</t>
  </si>
  <si>
    <t>1月</t>
    <rPh sb="1" eb="2">
      <t>ガツ</t>
    </rPh>
    <phoneticPr fontId="1"/>
  </si>
  <si>
    <t>R4  1月1日</t>
    <rPh sb="7" eb="8">
      <t>ニチ</t>
    </rPh>
    <phoneticPr fontId="1"/>
  </si>
  <si>
    <t>R5  1月1日</t>
    <rPh sb="7" eb="8">
      <t>ニチ</t>
    </rPh>
    <phoneticPr fontId="1"/>
  </si>
  <si>
    <t>R4/4/1～
R5/3/31</t>
    <phoneticPr fontId="1"/>
  </si>
  <si>
    <t>R8/4/1～
R9/3/31</t>
    <phoneticPr fontId="1"/>
  </si>
  <si>
    <t>令和８年度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</si>
</sst>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theme="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10" fillId="3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10" fillId="3" borderId="1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176" fontId="7" fillId="5" borderId="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7" fillId="5" borderId="3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vertical="center"/>
    </xf>
    <xf numFmtId="176" fontId="7" fillId="2" borderId="3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56" fontId="0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176" fontId="7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6" fontId="7" fillId="0" borderId="0" xfId="0" applyNumberFormat="1" applyFont="1" applyFill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10" fillId="3" borderId="13" xfId="0" applyNumberFormat="1" applyFont="1" applyFill="1" applyBorder="1">
      <alignment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10" fillId="4" borderId="13" xfId="0" applyNumberFormat="1" applyFont="1" applyFill="1" applyBorder="1">
      <alignment vertical="center"/>
    </xf>
    <xf numFmtId="176" fontId="7" fillId="5" borderId="14" xfId="0" applyNumberFormat="1" applyFont="1" applyFill="1" applyBorder="1">
      <alignment vertical="center"/>
    </xf>
    <xf numFmtId="176" fontId="4" fillId="0" borderId="12" xfId="0" applyNumberFormat="1" applyFont="1" applyBorder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10" fillId="3" borderId="13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10" fillId="4" borderId="13" xfId="0" applyNumberFormat="1" applyFont="1" applyFill="1" applyBorder="1" applyAlignment="1">
      <alignment vertical="center"/>
    </xf>
    <xf numFmtId="176" fontId="7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10" fillId="3" borderId="17" xfId="0" applyNumberFormat="1" applyFont="1" applyFill="1" applyBorder="1">
      <alignment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10" fillId="4" borderId="17" xfId="0" applyNumberFormat="1" applyFont="1" applyFill="1" applyBorder="1">
      <alignment vertical="center"/>
    </xf>
    <xf numFmtId="176" fontId="7" fillId="5" borderId="7" xfId="0" applyNumberFormat="1" applyFont="1" applyFill="1" applyBorder="1">
      <alignment vertical="center"/>
    </xf>
    <xf numFmtId="176" fontId="4" fillId="0" borderId="16" xfId="0" applyNumberFormat="1" applyFont="1" applyBorder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10" fillId="3" borderId="17" xfId="0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10" fillId="4" borderId="17" xfId="0" applyNumberFormat="1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6" fontId="4" fillId="3" borderId="13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7" fillId="0" borderId="14" xfId="0" applyNumberFormat="1" applyFont="1" applyBorder="1">
      <alignment vertical="center"/>
    </xf>
    <xf numFmtId="176" fontId="4" fillId="4" borderId="17" xfId="0" applyNumberFormat="1" applyFont="1" applyFill="1" applyBorder="1">
      <alignment vertical="center"/>
    </xf>
    <xf numFmtId="176" fontId="7" fillId="5" borderId="21" xfId="0" applyNumberFormat="1" applyFont="1" applyFill="1" applyBorder="1">
      <alignment vertical="center"/>
    </xf>
    <xf numFmtId="176" fontId="7" fillId="5" borderId="22" xfId="0" applyNumberFormat="1" applyFont="1" applyFill="1" applyBorder="1">
      <alignment vertical="center"/>
    </xf>
    <xf numFmtId="56" fontId="0" fillId="0" borderId="2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vertical="center"/>
    </xf>
    <xf numFmtId="176" fontId="7" fillId="2" borderId="7" xfId="0" applyNumberFormat="1" applyFont="1" applyFill="1" applyBorder="1">
      <alignment vertical="center"/>
    </xf>
    <xf numFmtId="176" fontId="7" fillId="5" borderId="24" xfId="0" applyNumberFormat="1" applyFont="1" applyFill="1" applyBorder="1">
      <alignment vertical="center"/>
    </xf>
    <xf numFmtId="176" fontId="4" fillId="3" borderId="17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5" xfId="0" applyNumberFormat="1" applyFont="1" applyFill="1" applyBorder="1">
      <alignment vertical="center"/>
    </xf>
    <xf numFmtId="176" fontId="7" fillId="5" borderId="26" xfId="0" applyNumberFormat="1" applyFont="1" applyFill="1" applyBorder="1">
      <alignment vertical="center"/>
    </xf>
    <xf numFmtId="176" fontId="0" fillId="0" borderId="2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7" fillId="0" borderId="3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8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8" xfId="0" applyNumberFormat="1" applyFill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6" borderId="2" xfId="0" applyNumberFormat="1" applyFont="1" applyFill="1" applyBorder="1" applyAlignment="1">
      <alignment horizontal="right" vertical="center"/>
    </xf>
    <xf numFmtId="176" fontId="4" fillId="6" borderId="5" xfId="0" applyNumberFormat="1" applyFont="1" applyFill="1" applyBorder="1" applyAlignment="1">
      <alignment vertical="center"/>
    </xf>
    <xf numFmtId="176" fontId="7" fillId="6" borderId="3" xfId="0" applyNumberFormat="1" applyFont="1" applyFill="1" applyBorder="1">
      <alignment vertical="center"/>
    </xf>
    <xf numFmtId="176" fontId="7" fillId="6" borderId="21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7" fillId="6" borderId="8" xfId="0" applyNumberFormat="1" applyFont="1" applyFill="1" applyBorder="1">
      <alignment vertical="center"/>
    </xf>
    <xf numFmtId="176" fontId="4" fillId="6" borderId="5" xfId="0" applyNumberFormat="1" applyFont="1" applyFill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10" fillId="6" borderId="1" xfId="0" applyNumberFormat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 applyAlignment="1">
      <alignment vertical="center"/>
    </xf>
    <xf numFmtId="176" fontId="10" fillId="6" borderId="1" xfId="0" applyNumberFormat="1" applyFont="1" applyFill="1" applyBorder="1" applyAlignment="1">
      <alignment vertical="center"/>
    </xf>
    <xf numFmtId="176" fontId="7" fillId="6" borderId="4" xfId="0" applyNumberFormat="1" applyFont="1" applyFill="1" applyBorder="1">
      <alignment vertical="center"/>
    </xf>
    <xf numFmtId="176" fontId="0" fillId="6" borderId="8" xfId="0" applyNumberFormat="1" applyFill="1" applyBorder="1">
      <alignment vertical="center"/>
    </xf>
    <xf numFmtId="0" fontId="0" fillId="6" borderId="0" xfId="0" applyFill="1">
      <alignment vertical="center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6" fontId="11" fillId="0" borderId="2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56" fontId="0" fillId="0" borderId="2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vertical="center"/>
    </xf>
    <xf numFmtId="176" fontId="7" fillId="0" borderId="2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6" fontId="7" fillId="0" borderId="28" xfId="0" applyNumberFormat="1" applyFon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7" fillId="0" borderId="27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0" fillId="0" borderId="27" xfId="0" applyNumberForma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5" borderId="1" xfId="0" applyNumberFormat="1" applyFont="1" applyFill="1" applyBorder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10" fillId="3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horizontal="right" vertical="center"/>
    </xf>
    <xf numFmtId="176" fontId="10" fillId="4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vertical="center"/>
    </xf>
    <xf numFmtId="176" fontId="10" fillId="3" borderId="30" xfId="0" applyNumberFormat="1" applyFont="1" applyFill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10" fillId="3" borderId="11" xfId="0" applyNumberFormat="1" applyFont="1" applyFill="1" applyBorder="1">
      <alignment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10" fillId="4" borderId="11" xfId="0" applyNumberFormat="1" applyFont="1" applyFill="1" applyBorder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vertical="center"/>
    </xf>
    <xf numFmtId="176" fontId="10" fillId="4" borderId="11" xfId="0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6" fontId="10" fillId="3" borderId="31" xfId="0" applyNumberFormat="1" applyFont="1" applyFill="1" applyBorder="1">
      <alignment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10" fillId="3" borderId="31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176" fontId="4" fillId="0" borderId="3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2" borderId="11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3" borderId="30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7" fillId="0" borderId="33" xfId="0" applyNumberFormat="1" applyFont="1" applyBorder="1">
      <alignment vertical="center"/>
    </xf>
    <xf numFmtId="176" fontId="4" fillId="3" borderId="11" xfId="0" applyNumberFormat="1" applyFont="1" applyFill="1" applyBorder="1">
      <alignment vertical="center"/>
    </xf>
    <xf numFmtId="176" fontId="4" fillId="4" borderId="11" xfId="0" applyNumberFormat="1" applyFont="1" applyFill="1" applyBorder="1">
      <alignment vertical="center"/>
    </xf>
    <xf numFmtId="176" fontId="7" fillId="5" borderId="32" xfId="0" applyNumberFormat="1" applyFont="1" applyFill="1" applyBorder="1">
      <alignment vertical="center"/>
    </xf>
    <xf numFmtId="176" fontId="7" fillId="5" borderId="5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176" fontId="7" fillId="0" borderId="34" xfId="0" applyNumberFormat="1" applyFont="1" applyFill="1" applyBorder="1">
      <alignment vertical="center"/>
    </xf>
    <xf numFmtId="176" fontId="4" fillId="0" borderId="32" xfId="0" applyNumberFormat="1" applyFont="1" applyBorder="1" applyAlignment="1">
      <alignment vertical="center"/>
    </xf>
    <xf numFmtId="176" fontId="7" fillId="2" borderId="33" xfId="0" applyNumberFormat="1" applyFont="1" applyFill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56" fontId="0" fillId="0" borderId="27" xfId="0" applyNumberFormat="1" applyFont="1" applyBorder="1" applyAlignment="1">
      <alignment horizontal="right" vertical="center"/>
    </xf>
    <xf numFmtId="56" fontId="0" fillId="0" borderId="8" xfId="0" applyNumberFormat="1" applyFont="1" applyBorder="1" applyAlignment="1">
      <alignment horizontal="right" vertical="center"/>
    </xf>
    <xf numFmtId="56" fontId="0" fillId="7" borderId="8" xfId="0" applyNumberFormat="1" applyFont="1" applyFill="1" applyBorder="1" applyAlignment="1">
      <alignment horizontal="right" vertical="center"/>
    </xf>
    <xf numFmtId="56" fontId="0" fillId="7" borderId="28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7" fillId="5" borderId="33" xfId="0" applyNumberFormat="1" applyFont="1" applyFill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7" fillId="5" borderId="37" xfId="0" applyNumberFormat="1" applyFont="1" applyFill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7" fillId="5" borderId="34" xfId="0" applyNumberFormat="1" applyFont="1" applyFill="1" applyBorder="1">
      <alignment vertical="center"/>
    </xf>
    <xf numFmtId="176" fontId="11" fillId="0" borderId="38" xfId="0" applyNumberFormat="1" applyFont="1" applyBorder="1">
      <alignment vertical="center"/>
    </xf>
    <xf numFmtId="176" fontId="11" fillId="0" borderId="39" xfId="0" applyNumberFormat="1" applyFont="1" applyBorder="1">
      <alignment vertical="center"/>
    </xf>
    <xf numFmtId="176" fontId="11" fillId="0" borderId="40" xfId="0" applyNumberFormat="1" applyFont="1" applyBorder="1">
      <alignment vertical="center"/>
    </xf>
    <xf numFmtId="176" fontId="11" fillId="0" borderId="41" xfId="0" applyNumberFormat="1" applyFont="1" applyBorder="1">
      <alignment vertical="center"/>
    </xf>
    <xf numFmtId="176" fontId="4" fillId="0" borderId="36" xfId="0" applyNumberFormat="1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7" fillId="7" borderId="5" xfId="0" applyNumberFormat="1" applyFont="1" applyFill="1" applyBorder="1">
      <alignment vertical="center"/>
    </xf>
    <xf numFmtId="56" fontId="0" fillId="0" borderId="42" xfId="0" applyNumberFormat="1" applyFont="1" applyFill="1" applyBorder="1" applyAlignment="1">
      <alignment vertical="center" wrapText="1"/>
    </xf>
    <xf numFmtId="176" fontId="0" fillId="0" borderId="43" xfId="0" applyNumberFormat="1" applyFont="1" applyBorder="1" applyAlignment="1">
      <alignment vertical="center"/>
    </xf>
    <xf numFmtId="176" fontId="0" fillId="0" borderId="44" xfId="0" applyNumberFormat="1" applyFont="1" applyBorder="1" applyAlignment="1">
      <alignment vertical="center"/>
    </xf>
    <xf numFmtId="176" fontId="0" fillId="0" borderId="45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176" fontId="8" fillId="0" borderId="45" xfId="0" applyNumberFormat="1" applyFont="1" applyBorder="1" applyAlignment="1">
      <alignment vertical="center"/>
    </xf>
    <xf numFmtId="56" fontId="0" fillId="0" borderId="43" xfId="0" applyNumberFormat="1" applyFont="1" applyFill="1" applyBorder="1" applyAlignment="1">
      <alignment vertical="center" wrapText="1"/>
    </xf>
    <xf numFmtId="176" fontId="7" fillId="2" borderId="37" xfId="0" applyNumberFormat="1" applyFont="1" applyFill="1" applyBorder="1">
      <alignment vertical="center"/>
    </xf>
    <xf numFmtId="176" fontId="7" fillId="0" borderId="37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0" fontId="0" fillId="0" borderId="47" xfId="0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vertical="center"/>
    </xf>
    <xf numFmtId="176" fontId="7" fillId="7" borderId="21" xfId="0" applyNumberFormat="1" applyFont="1" applyFill="1" applyBorder="1">
      <alignment vertical="center"/>
    </xf>
    <xf numFmtId="56" fontId="0" fillId="7" borderId="2" xfId="0" applyNumberFormat="1" applyFont="1" applyFill="1" applyBorder="1" applyAlignment="1">
      <alignment horizontal="right" vertical="center"/>
    </xf>
    <xf numFmtId="176" fontId="7" fillId="7" borderId="10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8" borderId="2" xfId="0" applyNumberFormat="1" applyFont="1" applyFill="1" applyBorder="1" applyAlignment="1">
      <alignment horizontal="right" vertical="center"/>
    </xf>
    <xf numFmtId="176" fontId="4" fillId="8" borderId="5" xfId="0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7" fillId="2" borderId="25" xfId="0" applyNumberFormat="1" applyFont="1" applyFill="1" applyBorder="1">
      <alignment vertical="center"/>
    </xf>
    <xf numFmtId="176" fontId="7" fillId="2" borderId="4" xfId="0" applyNumberFormat="1" applyFont="1" applyFill="1" applyBorder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15" xfId="0" applyNumberFormat="1" applyFont="1" applyBorder="1" applyAlignment="1">
      <alignment horizontal="right" vertical="center"/>
    </xf>
    <xf numFmtId="176" fontId="7" fillId="5" borderId="16" xfId="0" applyNumberFormat="1" applyFont="1" applyFill="1" applyBorder="1">
      <alignment vertical="center"/>
    </xf>
    <xf numFmtId="176" fontId="11" fillId="0" borderId="15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9" xfId="0" applyBorder="1" applyAlignment="1">
      <alignment horizontal="center" vertical="center"/>
    </xf>
    <xf numFmtId="176" fontId="11" fillId="0" borderId="49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9" xfId="0" applyNumberFormat="1" applyFont="1" applyFill="1" applyBorder="1">
      <alignment vertical="center"/>
    </xf>
    <xf numFmtId="176" fontId="10" fillId="3" borderId="26" xfId="0" applyNumberFormat="1" applyFont="1" applyFill="1" applyBorder="1">
      <alignment vertical="center"/>
    </xf>
    <xf numFmtId="176" fontId="10" fillId="3" borderId="4" xfId="0" applyNumberFormat="1" applyFont="1" applyFill="1" applyBorder="1">
      <alignment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vertical="center"/>
    </xf>
    <xf numFmtId="176" fontId="10" fillId="3" borderId="37" xfId="0" applyNumberFormat="1" applyFont="1" applyFill="1" applyBorder="1" applyAlignment="1">
      <alignment vertical="center"/>
    </xf>
    <xf numFmtId="176" fontId="10" fillId="3" borderId="3" xfId="0" applyNumberFormat="1" applyFont="1" applyFill="1" applyBorder="1" applyAlignment="1">
      <alignment vertical="center"/>
    </xf>
    <xf numFmtId="176" fontId="10" fillId="3" borderId="25" xfId="0" applyNumberFormat="1" applyFont="1" applyFill="1" applyBorder="1">
      <alignment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7" fillId="7" borderId="3" xfId="0" applyNumberFormat="1" applyFont="1" applyFill="1" applyBorder="1">
      <alignment vertical="center"/>
    </xf>
    <xf numFmtId="176" fontId="4" fillId="7" borderId="1" xfId="0" applyNumberFormat="1" applyFont="1" applyFill="1" applyBorder="1">
      <alignment vertical="center"/>
    </xf>
    <xf numFmtId="176" fontId="11" fillId="7" borderId="8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56" fontId="0" fillId="0" borderId="8" xfId="0" applyNumberFormat="1" applyFont="1" applyFill="1" applyBorder="1" applyAlignment="1">
      <alignment horizontal="right" vertical="center"/>
    </xf>
    <xf numFmtId="56" fontId="0" fillId="0" borderId="49" xfId="0" applyNumberFormat="1" applyFont="1" applyFill="1" applyBorder="1" applyAlignment="1">
      <alignment horizontal="right" vertical="center"/>
    </xf>
    <xf numFmtId="0" fontId="0" fillId="0" borderId="49" xfId="0" applyFont="1" applyBorder="1">
      <alignment vertical="center"/>
    </xf>
    <xf numFmtId="176" fontId="4" fillId="0" borderId="21" xfId="0" applyNumberFormat="1" applyFont="1" applyBorder="1">
      <alignment vertical="center"/>
    </xf>
    <xf numFmtId="0" fontId="0" fillId="0" borderId="0" xfId="0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9" borderId="1" xfId="0" applyNumberFormat="1" applyFont="1" applyFill="1" applyBorder="1">
      <alignment vertical="center"/>
    </xf>
    <xf numFmtId="176" fontId="10" fillId="9" borderId="11" xfId="0" applyNumberFormat="1" applyFont="1" applyFill="1" applyBorder="1">
      <alignment vertical="center"/>
    </xf>
    <xf numFmtId="176" fontId="10" fillId="9" borderId="1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56" fontId="0" fillId="0" borderId="15" xfId="0" applyNumberFormat="1" applyFont="1" applyFill="1" applyBorder="1" applyAlignment="1">
      <alignment horizontal="right" vertical="center"/>
    </xf>
    <xf numFmtId="0" fontId="0" fillId="0" borderId="70" xfId="0" applyFont="1" applyBorder="1">
      <alignment vertical="center"/>
    </xf>
    <xf numFmtId="0" fontId="0" fillId="0" borderId="58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0" fillId="0" borderId="67" xfId="0" applyNumberFormat="1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56" fontId="0" fillId="0" borderId="53" xfId="0" applyNumberFormat="1" applyFont="1" applyFill="1" applyBorder="1" applyAlignment="1">
      <alignment horizontal="center" vertical="center" wrapText="1"/>
    </xf>
    <xf numFmtId="56" fontId="0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right" vertical="center"/>
    </xf>
    <xf numFmtId="0" fontId="0" fillId="0" borderId="55" xfId="0" applyFont="1" applyBorder="1" applyAlignment="1">
      <alignment horizontal="right" vertical="center"/>
    </xf>
    <xf numFmtId="0" fontId="0" fillId="0" borderId="51" xfId="0" applyFont="1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30" t="s">
        <v>84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52" t="s">
        <v>92</v>
      </c>
      <c r="K4" s="352"/>
      <c r="L4" s="335"/>
      <c r="M4" s="334" t="s">
        <v>6</v>
      </c>
      <c r="N4" s="352"/>
      <c r="O4" s="352"/>
      <c r="P4" s="352"/>
      <c r="Q4" s="352"/>
      <c r="R4" s="352"/>
      <c r="S4" s="352"/>
      <c r="T4" s="317" t="s">
        <v>64</v>
      </c>
    </row>
    <row r="5" spans="1:21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98" t="s">
        <v>30</v>
      </c>
      <c r="K5" s="99" t="s">
        <v>93</v>
      </c>
      <c r="L5" s="320" t="s">
        <v>11</v>
      </c>
      <c r="M5" s="322" t="s">
        <v>9</v>
      </c>
      <c r="N5" s="323"/>
      <c r="O5" s="324"/>
      <c r="P5" s="325" t="s">
        <v>10</v>
      </c>
      <c r="Q5" s="326"/>
      <c r="R5" s="327"/>
      <c r="S5" s="328" t="s">
        <v>11</v>
      </c>
      <c r="T5" s="318"/>
    </row>
    <row r="6" spans="1:21" ht="18.75" customHeight="1" thickBot="1" x14ac:dyDescent="0.2">
      <c r="A6" s="71">
        <v>41730</v>
      </c>
      <c r="B6" s="72">
        <v>9315</v>
      </c>
      <c r="C6" s="73"/>
      <c r="D6" s="74">
        <f>E6+F6</f>
        <v>24310</v>
      </c>
      <c r="E6" s="75">
        <v>11438</v>
      </c>
      <c r="F6" s="68">
        <v>12872</v>
      </c>
      <c r="G6" s="31"/>
      <c r="H6" s="27"/>
      <c r="I6" s="351"/>
      <c r="J6" s="59" t="s">
        <v>26</v>
      </c>
      <c r="K6" s="60" t="s">
        <v>26</v>
      </c>
      <c r="L6" s="321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9"/>
      <c r="T6" s="319"/>
    </row>
    <row r="7" spans="1:21" ht="18.75" customHeight="1" x14ac:dyDescent="0.15">
      <c r="A7" s="25" t="s">
        <v>42</v>
      </c>
      <c r="B7" s="20">
        <v>9493</v>
      </c>
      <c r="C7" s="21">
        <f t="shared" ref="C7:C13" si="0">B7-B6</f>
        <v>178</v>
      </c>
      <c r="D7" s="69">
        <f t="shared" ref="D7:D17" si="1">E7+F7</f>
        <v>24427</v>
      </c>
      <c r="E7" s="3">
        <v>11556</v>
      </c>
      <c r="F7" s="4">
        <v>12871</v>
      </c>
      <c r="G7" s="16">
        <f t="shared" ref="G7:G18" si="2">D7-D6</f>
        <v>117</v>
      </c>
      <c r="H7" s="27"/>
      <c r="I7" s="96" t="s">
        <v>46</v>
      </c>
      <c r="J7" s="50">
        <v>319</v>
      </c>
      <c r="K7" s="52">
        <v>184</v>
      </c>
      <c r="L7" s="53">
        <f t="shared" ref="L7:L18" si="3">J7-K7</f>
        <v>135</v>
      </c>
      <c r="M7" s="54">
        <v>3</v>
      </c>
      <c r="N7" s="55">
        <v>8</v>
      </c>
      <c r="O7" s="56">
        <f t="shared" ref="O7:O17" si="4">SUM(M7,N7)</f>
        <v>11</v>
      </c>
      <c r="P7" s="57">
        <v>17</v>
      </c>
      <c r="Q7" s="57">
        <v>12</v>
      </c>
      <c r="R7" s="58">
        <f t="shared" ref="R7:R17" si="5">SUM(P7,Q7)</f>
        <v>29</v>
      </c>
      <c r="S7" s="78">
        <f t="shared" ref="S7:S17" si="6">O7-R7</f>
        <v>-18</v>
      </c>
      <c r="T7" s="80">
        <f>L7+S7</f>
        <v>117</v>
      </c>
    </row>
    <row r="8" spans="1:21" ht="18.75" customHeight="1" x14ac:dyDescent="0.15">
      <c r="A8" s="25" t="s">
        <v>20</v>
      </c>
      <c r="B8" s="20">
        <v>9472</v>
      </c>
      <c r="C8" s="21">
        <f t="shared" si="0"/>
        <v>-21</v>
      </c>
      <c r="D8" s="69">
        <f t="shared" si="1"/>
        <v>24404</v>
      </c>
      <c r="E8" s="3">
        <v>11547</v>
      </c>
      <c r="F8" s="68">
        <v>12857</v>
      </c>
      <c r="G8" s="31">
        <f t="shared" si="2"/>
        <v>-23</v>
      </c>
      <c r="H8" s="27"/>
      <c r="I8" s="32" t="s">
        <v>58</v>
      </c>
      <c r="J8" s="6">
        <v>57</v>
      </c>
      <c r="K8" s="8">
        <v>78</v>
      </c>
      <c r="L8" s="19">
        <f t="shared" si="3"/>
        <v>-21</v>
      </c>
      <c r="M8" s="18">
        <v>13</v>
      </c>
      <c r="N8" s="9">
        <v>10</v>
      </c>
      <c r="O8" s="12">
        <f t="shared" si="4"/>
        <v>23</v>
      </c>
      <c r="P8" s="10">
        <v>14</v>
      </c>
      <c r="Q8" s="10">
        <v>11</v>
      </c>
      <c r="R8" s="13">
        <f t="shared" si="5"/>
        <v>25</v>
      </c>
      <c r="S8" s="17">
        <f t="shared" si="6"/>
        <v>-2</v>
      </c>
      <c r="T8" s="81">
        <f t="shared" ref="T8:T18" si="7">L8+S8</f>
        <v>-23</v>
      </c>
    </row>
    <row r="9" spans="1:21" ht="18.75" customHeight="1" x14ac:dyDescent="0.15">
      <c r="A9" s="25" t="s">
        <v>21</v>
      </c>
      <c r="B9" s="20">
        <v>9412</v>
      </c>
      <c r="C9" s="21">
        <f t="shared" si="0"/>
        <v>-60</v>
      </c>
      <c r="D9" s="69">
        <f t="shared" si="1"/>
        <v>24333</v>
      </c>
      <c r="E9" s="3">
        <v>11480</v>
      </c>
      <c r="F9" s="4">
        <v>12853</v>
      </c>
      <c r="G9" s="16">
        <f t="shared" si="2"/>
        <v>-71</v>
      </c>
      <c r="H9" s="27"/>
      <c r="I9" s="32" t="s">
        <v>47</v>
      </c>
      <c r="J9" s="6">
        <v>45</v>
      </c>
      <c r="K9" s="8">
        <v>107</v>
      </c>
      <c r="L9" s="19">
        <f t="shared" si="3"/>
        <v>-62</v>
      </c>
      <c r="M9" s="18">
        <v>7</v>
      </c>
      <c r="N9" s="9">
        <v>5</v>
      </c>
      <c r="O9" s="12">
        <f t="shared" si="4"/>
        <v>12</v>
      </c>
      <c r="P9" s="10">
        <v>13</v>
      </c>
      <c r="Q9" s="10">
        <v>8</v>
      </c>
      <c r="R9" s="13">
        <f t="shared" si="5"/>
        <v>21</v>
      </c>
      <c r="S9" s="17">
        <f t="shared" si="6"/>
        <v>-9</v>
      </c>
      <c r="T9" s="81">
        <f t="shared" si="7"/>
        <v>-71</v>
      </c>
    </row>
    <row r="10" spans="1:21" ht="18.75" customHeight="1" x14ac:dyDescent="0.15">
      <c r="A10" s="25" t="s">
        <v>22</v>
      </c>
      <c r="B10" s="20">
        <v>9407</v>
      </c>
      <c r="C10" s="21">
        <f t="shared" si="0"/>
        <v>-5</v>
      </c>
      <c r="D10" s="69">
        <f t="shared" si="1"/>
        <v>24323</v>
      </c>
      <c r="E10" s="3">
        <v>11479</v>
      </c>
      <c r="F10" s="4">
        <v>12844</v>
      </c>
      <c r="G10" s="16">
        <f t="shared" si="2"/>
        <v>-10</v>
      </c>
      <c r="H10" s="27"/>
      <c r="I10" s="32" t="s">
        <v>48</v>
      </c>
      <c r="J10" s="6">
        <v>93</v>
      </c>
      <c r="K10" s="8">
        <v>97</v>
      </c>
      <c r="L10" s="19">
        <f t="shared" si="3"/>
        <v>-4</v>
      </c>
      <c r="M10" s="18">
        <v>13</v>
      </c>
      <c r="N10" s="9">
        <v>3</v>
      </c>
      <c r="O10" s="12">
        <f t="shared" si="4"/>
        <v>16</v>
      </c>
      <c r="P10" s="10">
        <v>11</v>
      </c>
      <c r="Q10" s="10">
        <v>11</v>
      </c>
      <c r="R10" s="13">
        <f t="shared" si="5"/>
        <v>22</v>
      </c>
      <c r="S10" s="17">
        <f t="shared" si="6"/>
        <v>-6</v>
      </c>
      <c r="T10" s="81">
        <f t="shared" si="7"/>
        <v>-10</v>
      </c>
    </row>
    <row r="11" spans="1:21" ht="18.75" customHeight="1" x14ac:dyDescent="0.15">
      <c r="A11" s="25" t="s">
        <v>23</v>
      </c>
      <c r="B11" s="20">
        <v>9423</v>
      </c>
      <c r="C11" s="21">
        <f t="shared" si="0"/>
        <v>16</v>
      </c>
      <c r="D11" s="69">
        <f t="shared" si="1"/>
        <v>24348</v>
      </c>
      <c r="E11" s="3">
        <v>11492</v>
      </c>
      <c r="F11" s="4">
        <v>12856</v>
      </c>
      <c r="G11" s="16">
        <f t="shared" si="2"/>
        <v>25</v>
      </c>
      <c r="H11" s="27"/>
      <c r="I11" s="32" t="s">
        <v>49</v>
      </c>
      <c r="J11" s="6">
        <v>99</v>
      </c>
      <c r="K11" s="8">
        <v>82</v>
      </c>
      <c r="L11" s="19">
        <f t="shared" si="3"/>
        <v>17</v>
      </c>
      <c r="M11" s="18">
        <v>5</v>
      </c>
      <c r="N11" s="9">
        <v>16</v>
      </c>
      <c r="O11" s="12">
        <f t="shared" si="4"/>
        <v>21</v>
      </c>
      <c r="P11" s="10">
        <v>7</v>
      </c>
      <c r="Q11" s="10">
        <v>6</v>
      </c>
      <c r="R11" s="13">
        <f t="shared" si="5"/>
        <v>13</v>
      </c>
      <c r="S11" s="17">
        <f t="shared" si="6"/>
        <v>8</v>
      </c>
      <c r="T11" s="81">
        <f t="shared" si="7"/>
        <v>25</v>
      </c>
    </row>
    <row r="12" spans="1:21" s="22" customFormat="1" ht="18.75" customHeight="1" x14ac:dyDescent="0.15">
      <c r="A12" s="88" t="s">
        <v>18</v>
      </c>
      <c r="B12" s="89">
        <v>9418</v>
      </c>
      <c r="C12" s="90">
        <f t="shared" si="0"/>
        <v>-5</v>
      </c>
      <c r="D12" s="91">
        <f t="shared" si="1"/>
        <v>24328</v>
      </c>
      <c r="E12" s="3">
        <v>11474</v>
      </c>
      <c r="F12" s="4">
        <v>12854</v>
      </c>
      <c r="G12" s="90">
        <f t="shared" si="2"/>
        <v>-20</v>
      </c>
      <c r="H12" s="30"/>
      <c r="I12" s="92" t="s">
        <v>50</v>
      </c>
      <c r="J12" s="6">
        <v>69</v>
      </c>
      <c r="K12" s="8">
        <v>72</v>
      </c>
      <c r="L12" s="90">
        <f t="shared" si="3"/>
        <v>-3</v>
      </c>
      <c r="M12" s="93">
        <v>2</v>
      </c>
      <c r="N12" s="94">
        <v>5</v>
      </c>
      <c r="O12" s="12">
        <f t="shared" si="4"/>
        <v>7</v>
      </c>
      <c r="P12" s="94">
        <v>14</v>
      </c>
      <c r="Q12" s="94">
        <v>10</v>
      </c>
      <c r="R12" s="13">
        <f t="shared" si="5"/>
        <v>24</v>
      </c>
      <c r="S12" s="17">
        <f t="shared" si="6"/>
        <v>-17</v>
      </c>
      <c r="T12" s="95">
        <f t="shared" si="7"/>
        <v>-20</v>
      </c>
    </row>
    <row r="13" spans="1:21" ht="18.75" customHeight="1" x14ac:dyDescent="0.15">
      <c r="A13" s="25" t="s">
        <v>14</v>
      </c>
      <c r="B13" s="20">
        <v>9472</v>
      </c>
      <c r="C13" s="21">
        <f t="shared" si="0"/>
        <v>54</v>
      </c>
      <c r="D13" s="69">
        <f t="shared" si="1"/>
        <v>24374</v>
      </c>
      <c r="E13" s="3">
        <v>11507</v>
      </c>
      <c r="F13" s="4">
        <v>12867</v>
      </c>
      <c r="G13" s="16">
        <f t="shared" si="2"/>
        <v>46</v>
      </c>
      <c r="H13" s="27"/>
      <c r="I13" s="32" t="s">
        <v>51</v>
      </c>
      <c r="J13" s="6">
        <v>130</v>
      </c>
      <c r="K13" s="8">
        <v>68</v>
      </c>
      <c r="L13" s="19">
        <f t="shared" si="3"/>
        <v>62</v>
      </c>
      <c r="M13" s="18">
        <v>11</v>
      </c>
      <c r="N13" s="9">
        <v>6</v>
      </c>
      <c r="O13" s="12">
        <f t="shared" si="4"/>
        <v>17</v>
      </c>
      <c r="P13" s="10">
        <v>18</v>
      </c>
      <c r="Q13" s="10">
        <v>15</v>
      </c>
      <c r="R13" s="13">
        <f t="shared" si="5"/>
        <v>33</v>
      </c>
      <c r="S13" s="17">
        <f t="shared" si="6"/>
        <v>-16</v>
      </c>
      <c r="T13" s="81">
        <f t="shared" si="7"/>
        <v>46</v>
      </c>
    </row>
    <row r="14" spans="1:21" ht="18.75" customHeight="1" x14ac:dyDescent="0.15">
      <c r="A14" s="25" t="s">
        <v>15</v>
      </c>
      <c r="B14" s="20">
        <v>9465</v>
      </c>
      <c r="C14" s="21">
        <f>B14-B13</f>
        <v>-7</v>
      </c>
      <c r="D14" s="69">
        <f t="shared" si="1"/>
        <v>24357</v>
      </c>
      <c r="E14" s="3">
        <v>11505</v>
      </c>
      <c r="F14" s="4">
        <v>12852</v>
      </c>
      <c r="G14" s="16">
        <f t="shared" si="2"/>
        <v>-17</v>
      </c>
      <c r="H14" s="27"/>
      <c r="I14" s="32" t="s">
        <v>52</v>
      </c>
      <c r="J14" s="6">
        <v>45</v>
      </c>
      <c r="K14" s="8">
        <v>56</v>
      </c>
      <c r="L14" s="19">
        <f t="shared" si="3"/>
        <v>-11</v>
      </c>
      <c r="M14" s="18">
        <v>8</v>
      </c>
      <c r="N14" s="9">
        <v>5</v>
      </c>
      <c r="O14" s="12">
        <f t="shared" si="4"/>
        <v>13</v>
      </c>
      <c r="P14" s="10">
        <v>9</v>
      </c>
      <c r="Q14" s="10">
        <v>10</v>
      </c>
      <c r="R14" s="13">
        <f t="shared" si="5"/>
        <v>19</v>
      </c>
      <c r="S14" s="17">
        <f t="shared" si="6"/>
        <v>-6</v>
      </c>
      <c r="T14" s="81">
        <f t="shared" si="7"/>
        <v>-17</v>
      </c>
    </row>
    <row r="15" spans="1:21" ht="18.75" customHeight="1" x14ac:dyDescent="0.15">
      <c r="A15" s="15" t="s">
        <v>40</v>
      </c>
      <c r="B15" s="20">
        <v>9442</v>
      </c>
      <c r="C15" s="21">
        <f>B15-B14</f>
        <v>-23</v>
      </c>
      <c r="D15" s="69">
        <f t="shared" si="1"/>
        <v>24301</v>
      </c>
      <c r="E15" s="3">
        <v>11481</v>
      </c>
      <c r="F15" s="4">
        <v>12820</v>
      </c>
      <c r="G15" s="16">
        <f t="shared" si="2"/>
        <v>-56</v>
      </c>
      <c r="H15" s="27"/>
      <c r="I15" s="32" t="s">
        <v>53</v>
      </c>
      <c r="J15" s="6">
        <v>41</v>
      </c>
      <c r="K15" s="8">
        <v>83</v>
      </c>
      <c r="L15" s="19">
        <f t="shared" si="3"/>
        <v>-42</v>
      </c>
      <c r="M15" s="18">
        <v>9</v>
      </c>
      <c r="N15" s="9">
        <v>7</v>
      </c>
      <c r="O15" s="12">
        <f t="shared" si="4"/>
        <v>16</v>
      </c>
      <c r="P15" s="10">
        <v>13</v>
      </c>
      <c r="Q15" s="10">
        <v>17</v>
      </c>
      <c r="R15" s="13">
        <f t="shared" si="5"/>
        <v>30</v>
      </c>
      <c r="S15" s="17">
        <f t="shared" si="6"/>
        <v>-14</v>
      </c>
      <c r="T15" s="81">
        <f t="shared" si="7"/>
        <v>-56</v>
      </c>
    </row>
    <row r="16" spans="1:21" ht="18.75" customHeight="1" x14ac:dyDescent="0.15">
      <c r="A16" s="25" t="s">
        <v>43</v>
      </c>
      <c r="B16" s="20">
        <v>9423</v>
      </c>
      <c r="C16" s="21">
        <f>B16-B15</f>
        <v>-19</v>
      </c>
      <c r="D16" s="69">
        <f t="shared" si="1"/>
        <v>24256</v>
      </c>
      <c r="E16" s="3">
        <v>11450</v>
      </c>
      <c r="F16" s="4">
        <v>12806</v>
      </c>
      <c r="G16" s="16">
        <f t="shared" si="2"/>
        <v>-45</v>
      </c>
      <c r="H16" s="27"/>
      <c r="I16" s="32" t="s">
        <v>54</v>
      </c>
      <c r="J16" s="6">
        <v>38</v>
      </c>
      <c r="K16" s="8">
        <v>69</v>
      </c>
      <c r="L16" s="19">
        <f t="shared" si="3"/>
        <v>-31</v>
      </c>
      <c r="M16" s="18">
        <v>7</v>
      </c>
      <c r="N16" s="9">
        <v>13</v>
      </c>
      <c r="O16" s="12">
        <f t="shared" si="4"/>
        <v>20</v>
      </c>
      <c r="P16" s="10">
        <v>16</v>
      </c>
      <c r="Q16" s="10">
        <v>18</v>
      </c>
      <c r="R16" s="13">
        <f t="shared" si="5"/>
        <v>34</v>
      </c>
      <c r="S16" s="17">
        <f t="shared" si="6"/>
        <v>-14</v>
      </c>
      <c r="T16" s="81">
        <f t="shared" si="7"/>
        <v>-45</v>
      </c>
    </row>
    <row r="17" spans="1:20" ht="18.75" customHeight="1" x14ac:dyDescent="0.15">
      <c r="A17" s="25" t="s">
        <v>44</v>
      </c>
      <c r="B17" s="20">
        <v>9411</v>
      </c>
      <c r="C17" s="21">
        <f>B17-B16</f>
        <v>-12</v>
      </c>
      <c r="D17" s="69">
        <f t="shared" si="1"/>
        <v>24235</v>
      </c>
      <c r="E17" s="3">
        <v>11434</v>
      </c>
      <c r="F17" s="4">
        <v>12801</v>
      </c>
      <c r="G17" s="16">
        <f t="shared" si="2"/>
        <v>-21</v>
      </c>
      <c r="H17" s="27"/>
      <c r="I17" s="32" t="s">
        <v>55</v>
      </c>
      <c r="J17" s="6">
        <v>59</v>
      </c>
      <c r="K17" s="8">
        <v>69</v>
      </c>
      <c r="L17" s="19">
        <f t="shared" si="3"/>
        <v>-10</v>
      </c>
      <c r="M17" s="18">
        <v>11</v>
      </c>
      <c r="N17" s="9">
        <v>9</v>
      </c>
      <c r="O17" s="12">
        <f t="shared" si="4"/>
        <v>20</v>
      </c>
      <c r="P17" s="10">
        <v>14</v>
      </c>
      <c r="Q17" s="10">
        <v>17</v>
      </c>
      <c r="R17" s="13">
        <f t="shared" si="5"/>
        <v>31</v>
      </c>
      <c r="S17" s="17">
        <f t="shared" si="6"/>
        <v>-11</v>
      </c>
      <c r="T17" s="81">
        <f t="shared" si="7"/>
        <v>-21</v>
      </c>
    </row>
    <row r="18" spans="1:20" ht="18.75" customHeight="1" thickBot="1" x14ac:dyDescent="0.2">
      <c r="A18" s="63">
        <v>41730</v>
      </c>
      <c r="B18" s="64">
        <v>9382</v>
      </c>
      <c r="C18" s="21">
        <f>B18-B17</f>
        <v>-29</v>
      </c>
      <c r="D18" s="70">
        <f>E18+F18</f>
        <v>24121</v>
      </c>
      <c r="E18" s="65">
        <v>11365</v>
      </c>
      <c r="F18" s="66">
        <v>12756</v>
      </c>
      <c r="G18" s="16">
        <f t="shared" si="2"/>
        <v>-114</v>
      </c>
      <c r="I18" s="97" t="s">
        <v>56</v>
      </c>
      <c r="J18" s="38">
        <v>174</v>
      </c>
      <c r="K18" s="40">
        <v>284</v>
      </c>
      <c r="L18" s="41">
        <f t="shared" si="3"/>
        <v>-110</v>
      </c>
      <c r="M18" s="18">
        <v>10</v>
      </c>
      <c r="N18" s="9">
        <v>7</v>
      </c>
      <c r="O18" s="12">
        <f>SUM(M18,N18)</f>
        <v>17</v>
      </c>
      <c r="P18" s="10">
        <v>9</v>
      </c>
      <c r="Q18" s="10">
        <v>12</v>
      </c>
      <c r="R18" s="13">
        <f>SUM(P18,Q18)</f>
        <v>21</v>
      </c>
      <c r="S18" s="19">
        <f>O18-R18</f>
        <v>-4</v>
      </c>
      <c r="T18" s="82">
        <f t="shared" si="7"/>
        <v>-114</v>
      </c>
    </row>
    <row r="19" spans="1:20" ht="34.5" customHeight="1" thickBot="1" x14ac:dyDescent="0.2">
      <c r="A19" s="204" t="s">
        <v>86</v>
      </c>
      <c r="B19" s="209" t="s">
        <v>65</v>
      </c>
      <c r="C19" s="207">
        <f>B18-B6</f>
        <v>67</v>
      </c>
      <c r="D19" s="210" t="s">
        <v>65</v>
      </c>
      <c r="E19" s="211"/>
      <c r="F19" s="212"/>
      <c r="G19" s="213">
        <f>D18-D6</f>
        <v>-189</v>
      </c>
      <c r="I19" s="214" t="s">
        <v>85</v>
      </c>
      <c r="J19" s="206">
        <f t="shared" ref="J19:S19" si="8">SUM(J7:J18)</f>
        <v>1169</v>
      </c>
      <c r="K19" s="206">
        <f t="shared" si="8"/>
        <v>1249</v>
      </c>
      <c r="L19" s="207">
        <f t="shared" si="8"/>
        <v>-80</v>
      </c>
      <c r="M19" s="205">
        <f t="shared" si="8"/>
        <v>99</v>
      </c>
      <c r="N19" s="206">
        <f t="shared" si="8"/>
        <v>94</v>
      </c>
      <c r="O19" s="206">
        <f t="shared" si="8"/>
        <v>193</v>
      </c>
      <c r="P19" s="206">
        <f t="shared" si="8"/>
        <v>155</v>
      </c>
      <c r="Q19" s="206">
        <f t="shared" si="8"/>
        <v>147</v>
      </c>
      <c r="R19" s="206">
        <f t="shared" si="8"/>
        <v>302</v>
      </c>
      <c r="S19" s="207">
        <f t="shared" si="8"/>
        <v>-109</v>
      </c>
      <c r="T19" s="208">
        <f>SUM(T7:T18)</f>
        <v>-189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1"/>
  <sheetViews>
    <sheetView zoomScale="80" zoomScaleNormal="80" workbookViewId="0">
      <selection activeCell="Q19" sqref="Q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5" style="11" customWidth="1"/>
    <col min="10" max="23" width="6.25" style="11" customWidth="1"/>
  </cols>
  <sheetData>
    <row r="1" spans="1:25" ht="24.75" customHeight="1" x14ac:dyDescent="0.15">
      <c r="A1" s="330" t="s">
        <v>28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52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8" t="s">
        <v>11</v>
      </c>
      <c r="X5" s="318"/>
    </row>
    <row r="6" spans="1:25" ht="18.75" customHeight="1" thickBot="1" x14ac:dyDescent="0.2">
      <c r="A6" s="71">
        <v>41730</v>
      </c>
      <c r="B6" s="72">
        <v>8940</v>
      </c>
      <c r="C6" s="73"/>
      <c r="D6" s="74">
        <f>SUM(E6,F6)</f>
        <v>21240</v>
      </c>
      <c r="E6" s="75">
        <v>9946</v>
      </c>
      <c r="F6" s="68">
        <v>11294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76" t="s">
        <v>26</v>
      </c>
      <c r="T6" s="35" t="s">
        <v>1</v>
      </c>
      <c r="U6" s="35" t="s">
        <v>2</v>
      </c>
      <c r="V6" s="77" t="s">
        <v>26</v>
      </c>
      <c r="W6" s="329"/>
      <c r="X6" s="319"/>
    </row>
    <row r="7" spans="1:25" ht="18.75" customHeight="1" x14ac:dyDescent="0.15">
      <c r="A7" s="25" t="s">
        <v>42</v>
      </c>
      <c r="B7" s="20">
        <v>9436</v>
      </c>
      <c r="C7" s="21">
        <f t="shared" ref="C7:C13" si="0">B7-B6</f>
        <v>496</v>
      </c>
      <c r="D7" s="69">
        <f t="shared" ref="D7:D17" si="1">SUM(E7,F7)</f>
        <v>21565</v>
      </c>
      <c r="E7" s="3">
        <v>10232</v>
      </c>
      <c r="F7" s="4">
        <v>11333</v>
      </c>
      <c r="G7" s="16">
        <f t="shared" ref="G7:G18" si="2">D7-D6</f>
        <v>325</v>
      </c>
      <c r="H7" s="27"/>
      <c r="I7" s="47" t="s">
        <v>46</v>
      </c>
      <c r="J7" s="48">
        <v>368</v>
      </c>
      <c r="K7" s="49">
        <v>112</v>
      </c>
      <c r="L7" s="50">
        <f t="shared" ref="L7:L17" si="3">SUM(J7:K7)</f>
        <v>480</v>
      </c>
      <c r="M7" s="51">
        <v>76</v>
      </c>
      <c r="N7" s="51">
        <v>60</v>
      </c>
      <c r="O7" s="52">
        <f t="shared" ref="O7:O17" si="4">SUM(M7,N7,)</f>
        <v>136</v>
      </c>
      <c r="P7" s="53">
        <f t="shared" ref="P7:P17" si="5">L7-O7</f>
        <v>344</v>
      </c>
      <c r="Q7" s="54">
        <v>11</v>
      </c>
      <c r="R7" s="55">
        <v>4</v>
      </c>
      <c r="S7" s="56">
        <f t="shared" ref="S7:S17" si="6">SUM(Q7:R7)</f>
        <v>15</v>
      </c>
      <c r="T7" s="57">
        <v>17</v>
      </c>
      <c r="U7" s="57">
        <v>17</v>
      </c>
      <c r="V7" s="58">
        <f t="shared" ref="V7:V17" si="7">SUM(T7:U7)</f>
        <v>34</v>
      </c>
      <c r="W7" s="78">
        <f t="shared" ref="W7:W17" si="8">S7-V7</f>
        <v>-19</v>
      </c>
      <c r="X7" s="80">
        <f>P7+W7</f>
        <v>325</v>
      </c>
    </row>
    <row r="8" spans="1:25" ht="18.75" customHeight="1" x14ac:dyDescent="0.15">
      <c r="A8" s="25" t="s">
        <v>20</v>
      </c>
      <c r="B8" s="20">
        <v>9421</v>
      </c>
      <c r="C8" s="21">
        <f t="shared" si="0"/>
        <v>-15</v>
      </c>
      <c r="D8" s="69">
        <f t="shared" si="1"/>
        <v>21539</v>
      </c>
      <c r="E8" s="3">
        <v>10223</v>
      </c>
      <c r="F8" s="68">
        <v>11316</v>
      </c>
      <c r="G8" s="31">
        <f t="shared" si="2"/>
        <v>-26</v>
      </c>
      <c r="H8" s="27"/>
      <c r="I8" s="32" t="s">
        <v>58</v>
      </c>
      <c r="J8" s="24">
        <v>24</v>
      </c>
      <c r="K8" s="5">
        <v>32</v>
      </c>
      <c r="L8" s="6">
        <f t="shared" si="3"/>
        <v>56</v>
      </c>
      <c r="M8" s="7">
        <v>27</v>
      </c>
      <c r="N8" s="7">
        <v>42</v>
      </c>
      <c r="O8" s="8">
        <f t="shared" si="4"/>
        <v>69</v>
      </c>
      <c r="P8" s="19">
        <f t="shared" si="5"/>
        <v>-13</v>
      </c>
      <c r="Q8" s="18">
        <v>10</v>
      </c>
      <c r="R8" s="9">
        <v>6</v>
      </c>
      <c r="S8" s="12">
        <f t="shared" si="6"/>
        <v>16</v>
      </c>
      <c r="T8" s="10">
        <v>16</v>
      </c>
      <c r="U8" s="10">
        <v>13</v>
      </c>
      <c r="V8" s="13">
        <f t="shared" si="7"/>
        <v>29</v>
      </c>
      <c r="W8" s="17">
        <f t="shared" si="8"/>
        <v>-13</v>
      </c>
      <c r="X8" s="81">
        <f t="shared" ref="X8:X18" si="9">P8+W8</f>
        <v>-26</v>
      </c>
    </row>
    <row r="9" spans="1:25" ht="18.75" customHeight="1" x14ac:dyDescent="0.15">
      <c r="A9" s="25" t="s">
        <v>21</v>
      </c>
      <c r="B9" s="20">
        <v>9180</v>
      </c>
      <c r="C9" s="21">
        <f t="shared" si="0"/>
        <v>-241</v>
      </c>
      <c r="D9" s="69">
        <f t="shared" si="1"/>
        <v>21269</v>
      </c>
      <c r="E9" s="3">
        <v>9982</v>
      </c>
      <c r="F9" s="4">
        <v>11287</v>
      </c>
      <c r="G9" s="16">
        <f t="shared" si="2"/>
        <v>-270</v>
      </c>
      <c r="H9" s="27"/>
      <c r="I9" s="32" t="s">
        <v>47</v>
      </c>
      <c r="J9" s="24">
        <v>18</v>
      </c>
      <c r="K9" s="5">
        <v>24</v>
      </c>
      <c r="L9" s="6">
        <f t="shared" si="3"/>
        <v>42</v>
      </c>
      <c r="M9" s="7">
        <v>251</v>
      </c>
      <c r="N9" s="7">
        <v>41</v>
      </c>
      <c r="O9" s="8">
        <f t="shared" si="4"/>
        <v>292</v>
      </c>
      <c r="P9" s="19">
        <f t="shared" si="5"/>
        <v>-250</v>
      </c>
      <c r="Q9" s="18">
        <v>10</v>
      </c>
      <c r="R9" s="9">
        <v>6</v>
      </c>
      <c r="S9" s="12">
        <f t="shared" si="6"/>
        <v>16</v>
      </c>
      <c r="T9" s="10">
        <v>18</v>
      </c>
      <c r="U9" s="10">
        <v>18</v>
      </c>
      <c r="V9" s="13">
        <f t="shared" si="7"/>
        <v>36</v>
      </c>
      <c r="W9" s="17">
        <f t="shared" si="8"/>
        <v>-20</v>
      </c>
      <c r="X9" s="81">
        <f t="shared" si="9"/>
        <v>-270</v>
      </c>
    </row>
    <row r="10" spans="1:25" ht="18.75" customHeight="1" x14ac:dyDescent="0.15">
      <c r="A10" s="25" t="s">
        <v>22</v>
      </c>
      <c r="B10" s="20">
        <v>9181</v>
      </c>
      <c r="C10" s="21">
        <f t="shared" si="0"/>
        <v>1</v>
      </c>
      <c r="D10" s="69">
        <f t="shared" si="1"/>
        <v>21251</v>
      </c>
      <c r="E10" s="3">
        <v>9971</v>
      </c>
      <c r="F10" s="4">
        <v>11280</v>
      </c>
      <c r="G10" s="16">
        <f t="shared" si="2"/>
        <v>-18</v>
      </c>
      <c r="H10" s="27"/>
      <c r="I10" s="32" t="s">
        <v>48</v>
      </c>
      <c r="J10" s="24">
        <v>23</v>
      </c>
      <c r="K10" s="5">
        <v>27</v>
      </c>
      <c r="L10" s="6">
        <f t="shared" si="3"/>
        <v>50</v>
      </c>
      <c r="M10" s="7">
        <v>21</v>
      </c>
      <c r="N10" s="7">
        <v>24</v>
      </c>
      <c r="O10" s="8">
        <f t="shared" si="4"/>
        <v>45</v>
      </c>
      <c r="P10" s="19">
        <f t="shared" si="5"/>
        <v>5</v>
      </c>
      <c r="Q10" s="18">
        <v>3</v>
      </c>
      <c r="R10" s="9">
        <v>4</v>
      </c>
      <c r="S10" s="12">
        <f t="shared" si="6"/>
        <v>7</v>
      </c>
      <c r="T10" s="10">
        <v>16</v>
      </c>
      <c r="U10" s="10">
        <v>14</v>
      </c>
      <c r="V10" s="13">
        <f t="shared" si="7"/>
        <v>30</v>
      </c>
      <c r="W10" s="17">
        <f t="shared" si="8"/>
        <v>-23</v>
      </c>
      <c r="X10" s="81">
        <f t="shared" si="9"/>
        <v>-18</v>
      </c>
    </row>
    <row r="11" spans="1:25" ht="18.75" customHeight="1" x14ac:dyDescent="0.15">
      <c r="A11" s="25" t="s">
        <v>23</v>
      </c>
      <c r="B11" s="20">
        <v>9195</v>
      </c>
      <c r="C11" s="21">
        <f t="shared" si="0"/>
        <v>14</v>
      </c>
      <c r="D11" s="69">
        <f t="shared" si="1"/>
        <v>21247</v>
      </c>
      <c r="E11" s="3">
        <v>9961</v>
      </c>
      <c r="F11" s="4">
        <v>11286</v>
      </c>
      <c r="G11" s="16">
        <f t="shared" si="2"/>
        <v>-4</v>
      </c>
      <c r="H11" s="27"/>
      <c r="I11" s="32" t="s">
        <v>49</v>
      </c>
      <c r="J11" s="24">
        <v>40</v>
      </c>
      <c r="K11" s="5">
        <v>57</v>
      </c>
      <c r="L11" s="6">
        <f t="shared" si="3"/>
        <v>97</v>
      </c>
      <c r="M11" s="7">
        <v>50</v>
      </c>
      <c r="N11" s="7">
        <v>45</v>
      </c>
      <c r="O11" s="8">
        <f t="shared" si="4"/>
        <v>95</v>
      </c>
      <c r="P11" s="19">
        <f t="shared" si="5"/>
        <v>2</v>
      </c>
      <c r="Q11" s="18">
        <v>6</v>
      </c>
      <c r="R11" s="9">
        <v>5</v>
      </c>
      <c r="S11" s="12">
        <f t="shared" si="6"/>
        <v>11</v>
      </c>
      <c r="T11" s="10">
        <v>6</v>
      </c>
      <c r="U11" s="10">
        <v>11</v>
      </c>
      <c r="V11" s="13">
        <f t="shared" si="7"/>
        <v>17</v>
      </c>
      <c r="W11" s="17">
        <f t="shared" si="8"/>
        <v>-6</v>
      </c>
      <c r="X11" s="81">
        <f t="shared" si="9"/>
        <v>-4</v>
      </c>
    </row>
    <row r="12" spans="1:25" ht="18.75" customHeight="1" x14ac:dyDescent="0.15">
      <c r="A12" s="25" t="s">
        <v>18</v>
      </c>
      <c r="B12" s="20">
        <v>9209</v>
      </c>
      <c r="C12" s="21">
        <f t="shared" si="0"/>
        <v>14</v>
      </c>
      <c r="D12" s="69">
        <f t="shared" si="1"/>
        <v>21267</v>
      </c>
      <c r="E12" s="3">
        <v>9969</v>
      </c>
      <c r="F12" s="4">
        <v>11298</v>
      </c>
      <c r="G12" s="16">
        <f t="shared" si="2"/>
        <v>20</v>
      </c>
      <c r="H12" s="27"/>
      <c r="I12" s="32" t="s">
        <v>50</v>
      </c>
      <c r="J12" s="24">
        <v>33</v>
      </c>
      <c r="K12" s="5">
        <v>25</v>
      </c>
      <c r="L12" s="6">
        <f t="shared" si="3"/>
        <v>58</v>
      </c>
      <c r="M12" s="7">
        <v>14</v>
      </c>
      <c r="N12" s="7">
        <v>12</v>
      </c>
      <c r="O12" s="8">
        <f t="shared" si="4"/>
        <v>26</v>
      </c>
      <c r="P12" s="19">
        <f t="shared" si="5"/>
        <v>32</v>
      </c>
      <c r="Q12" s="18">
        <v>4</v>
      </c>
      <c r="R12" s="9">
        <v>8</v>
      </c>
      <c r="S12" s="12">
        <f t="shared" si="6"/>
        <v>12</v>
      </c>
      <c r="T12" s="10">
        <v>15</v>
      </c>
      <c r="U12" s="10">
        <v>9</v>
      </c>
      <c r="V12" s="13">
        <f t="shared" si="7"/>
        <v>24</v>
      </c>
      <c r="W12" s="17">
        <f t="shared" si="8"/>
        <v>-12</v>
      </c>
      <c r="X12" s="81">
        <f t="shared" si="9"/>
        <v>20</v>
      </c>
    </row>
    <row r="13" spans="1:25" ht="18.75" customHeight="1" x14ac:dyDescent="0.15">
      <c r="A13" s="25" t="s">
        <v>14</v>
      </c>
      <c r="B13" s="20">
        <v>9200</v>
      </c>
      <c r="C13" s="21">
        <f t="shared" si="0"/>
        <v>-9</v>
      </c>
      <c r="D13" s="69">
        <f t="shared" si="1"/>
        <v>21241</v>
      </c>
      <c r="E13" s="3">
        <v>9954</v>
      </c>
      <c r="F13" s="4">
        <v>11287</v>
      </c>
      <c r="G13" s="16">
        <f t="shared" si="2"/>
        <v>-26</v>
      </c>
      <c r="H13" s="27"/>
      <c r="I13" s="32" t="s">
        <v>51</v>
      </c>
      <c r="J13" s="24">
        <v>23</v>
      </c>
      <c r="K13" s="5">
        <v>25</v>
      </c>
      <c r="L13" s="6">
        <f t="shared" si="3"/>
        <v>48</v>
      </c>
      <c r="M13" s="7">
        <v>23</v>
      </c>
      <c r="N13" s="7">
        <v>24</v>
      </c>
      <c r="O13" s="8">
        <f t="shared" si="4"/>
        <v>47</v>
      </c>
      <c r="P13" s="19">
        <f t="shared" si="5"/>
        <v>1</v>
      </c>
      <c r="Q13" s="18">
        <v>6</v>
      </c>
      <c r="R13" s="9">
        <v>4</v>
      </c>
      <c r="S13" s="12">
        <f t="shared" si="6"/>
        <v>10</v>
      </c>
      <c r="T13" s="10">
        <v>21</v>
      </c>
      <c r="U13" s="10">
        <v>16</v>
      </c>
      <c r="V13" s="13">
        <f t="shared" si="7"/>
        <v>37</v>
      </c>
      <c r="W13" s="17">
        <f t="shared" si="8"/>
        <v>-27</v>
      </c>
      <c r="X13" s="81">
        <f t="shared" si="9"/>
        <v>-26</v>
      </c>
    </row>
    <row r="14" spans="1:25" ht="18.75" customHeight="1" x14ac:dyDescent="0.15">
      <c r="A14" s="25" t="s">
        <v>15</v>
      </c>
      <c r="B14" s="20">
        <v>9213</v>
      </c>
      <c r="C14" s="21">
        <f>B14-B13</f>
        <v>13</v>
      </c>
      <c r="D14" s="69">
        <f t="shared" si="1"/>
        <v>21249</v>
      </c>
      <c r="E14" s="3">
        <v>9955</v>
      </c>
      <c r="F14" s="4">
        <v>11294</v>
      </c>
      <c r="G14" s="16">
        <f t="shared" si="2"/>
        <v>8</v>
      </c>
      <c r="H14" s="27"/>
      <c r="I14" s="32" t="s">
        <v>52</v>
      </c>
      <c r="J14" s="24">
        <v>24</v>
      </c>
      <c r="K14" s="5">
        <v>22</v>
      </c>
      <c r="L14" s="6">
        <f t="shared" si="3"/>
        <v>46</v>
      </c>
      <c r="M14" s="7">
        <v>18</v>
      </c>
      <c r="N14" s="7">
        <v>19</v>
      </c>
      <c r="O14" s="8">
        <f t="shared" si="4"/>
        <v>37</v>
      </c>
      <c r="P14" s="19">
        <f t="shared" si="5"/>
        <v>9</v>
      </c>
      <c r="Q14" s="18">
        <v>5</v>
      </c>
      <c r="R14" s="9">
        <v>5</v>
      </c>
      <c r="S14" s="12">
        <f t="shared" si="6"/>
        <v>10</v>
      </c>
      <c r="T14" s="10">
        <v>10</v>
      </c>
      <c r="U14" s="10">
        <v>1</v>
      </c>
      <c r="V14" s="13">
        <f t="shared" si="7"/>
        <v>11</v>
      </c>
      <c r="W14" s="17">
        <f t="shared" si="8"/>
        <v>-1</v>
      </c>
      <c r="X14" s="81">
        <f t="shared" si="9"/>
        <v>8</v>
      </c>
    </row>
    <row r="15" spans="1:25" ht="18.75" customHeight="1" x14ac:dyDescent="0.15">
      <c r="A15" s="15" t="s">
        <v>32</v>
      </c>
      <c r="B15" s="20">
        <v>9200</v>
      </c>
      <c r="C15" s="21">
        <f>B15-B14</f>
        <v>-13</v>
      </c>
      <c r="D15" s="69">
        <f t="shared" si="1"/>
        <v>21241</v>
      </c>
      <c r="E15" s="3">
        <v>9952</v>
      </c>
      <c r="F15" s="4">
        <v>11289</v>
      </c>
      <c r="G15" s="16">
        <f t="shared" si="2"/>
        <v>-8</v>
      </c>
      <c r="H15" s="27"/>
      <c r="I15" s="32" t="s">
        <v>53</v>
      </c>
      <c r="J15" s="24">
        <v>25</v>
      </c>
      <c r="K15" s="5">
        <v>29</v>
      </c>
      <c r="L15" s="6">
        <f t="shared" si="3"/>
        <v>54</v>
      </c>
      <c r="M15" s="7">
        <v>18</v>
      </c>
      <c r="N15" s="7">
        <v>25</v>
      </c>
      <c r="O15" s="8">
        <f t="shared" si="4"/>
        <v>43</v>
      </c>
      <c r="P15" s="19">
        <f t="shared" si="5"/>
        <v>11</v>
      </c>
      <c r="Q15" s="18">
        <v>4</v>
      </c>
      <c r="R15" s="9">
        <v>9</v>
      </c>
      <c r="S15" s="12">
        <f t="shared" si="6"/>
        <v>13</v>
      </c>
      <c r="T15" s="10">
        <v>14</v>
      </c>
      <c r="U15" s="10">
        <v>18</v>
      </c>
      <c r="V15" s="13">
        <f t="shared" si="7"/>
        <v>32</v>
      </c>
      <c r="W15" s="17">
        <f t="shared" si="8"/>
        <v>-19</v>
      </c>
      <c r="X15" s="81">
        <f t="shared" si="9"/>
        <v>-8</v>
      </c>
    </row>
    <row r="16" spans="1:25" ht="18.75" customHeight="1" x14ac:dyDescent="0.15">
      <c r="A16" s="25" t="s">
        <v>43</v>
      </c>
      <c r="B16" s="20">
        <v>9185</v>
      </c>
      <c r="C16" s="21">
        <f>B16-B15</f>
        <v>-15</v>
      </c>
      <c r="D16" s="69">
        <f t="shared" si="1"/>
        <v>21213</v>
      </c>
      <c r="E16" s="3">
        <v>9945</v>
      </c>
      <c r="F16" s="4">
        <v>11268</v>
      </c>
      <c r="G16" s="16">
        <f t="shared" si="2"/>
        <v>-28</v>
      </c>
      <c r="H16" s="27"/>
      <c r="I16" s="32" t="s">
        <v>54</v>
      </c>
      <c r="J16" s="24">
        <v>22</v>
      </c>
      <c r="K16" s="5">
        <v>22</v>
      </c>
      <c r="L16" s="6">
        <f t="shared" si="3"/>
        <v>44</v>
      </c>
      <c r="M16" s="7">
        <v>15</v>
      </c>
      <c r="N16" s="7">
        <v>19</v>
      </c>
      <c r="O16" s="8">
        <f t="shared" si="4"/>
        <v>34</v>
      </c>
      <c r="P16" s="19">
        <f t="shared" si="5"/>
        <v>10</v>
      </c>
      <c r="Q16" s="18">
        <v>6</v>
      </c>
      <c r="R16" s="9">
        <v>5</v>
      </c>
      <c r="S16" s="12">
        <f t="shared" si="6"/>
        <v>11</v>
      </c>
      <c r="T16" s="10">
        <v>20</v>
      </c>
      <c r="U16" s="10">
        <v>29</v>
      </c>
      <c r="V16" s="13">
        <f t="shared" si="7"/>
        <v>49</v>
      </c>
      <c r="W16" s="17">
        <f t="shared" si="8"/>
        <v>-38</v>
      </c>
      <c r="X16" s="81">
        <f t="shared" si="9"/>
        <v>-28</v>
      </c>
    </row>
    <row r="17" spans="1:24" ht="18.75" customHeight="1" x14ac:dyDescent="0.15">
      <c r="A17" s="25" t="s">
        <v>44</v>
      </c>
      <c r="B17" s="20">
        <v>9179</v>
      </c>
      <c r="C17" s="21">
        <f>B17-B16</f>
        <v>-6</v>
      </c>
      <c r="D17" s="69">
        <f t="shared" si="1"/>
        <v>21197</v>
      </c>
      <c r="E17" s="3">
        <v>9940</v>
      </c>
      <c r="F17" s="4">
        <v>11257</v>
      </c>
      <c r="G17" s="16">
        <f t="shared" si="2"/>
        <v>-16</v>
      </c>
      <c r="H17" s="27"/>
      <c r="I17" s="32" t="s">
        <v>55</v>
      </c>
      <c r="J17" s="24">
        <v>18</v>
      </c>
      <c r="K17" s="5">
        <v>27</v>
      </c>
      <c r="L17" s="6">
        <f t="shared" si="3"/>
        <v>45</v>
      </c>
      <c r="M17" s="7">
        <v>17</v>
      </c>
      <c r="N17" s="7">
        <v>27</v>
      </c>
      <c r="O17" s="8">
        <f t="shared" si="4"/>
        <v>44</v>
      </c>
      <c r="P17" s="19">
        <f t="shared" si="5"/>
        <v>1</v>
      </c>
      <c r="Q17" s="18">
        <v>7</v>
      </c>
      <c r="R17" s="9">
        <v>6</v>
      </c>
      <c r="S17" s="12">
        <f t="shared" si="6"/>
        <v>13</v>
      </c>
      <c r="T17" s="10">
        <v>13</v>
      </c>
      <c r="U17" s="10">
        <v>17</v>
      </c>
      <c r="V17" s="13">
        <f t="shared" si="7"/>
        <v>30</v>
      </c>
      <c r="W17" s="17">
        <f t="shared" si="8"/>
        <v>-17</v>
      </c>
      <c r="X17" s="81">
        <f t="shared" si="9"/>
        <v>-16</v>
      </c>
    </row>
    <row r="18" spans="1:24" ht="18.75" customHeight="1" thickBot="1" x14ac:dyDescent="0.2">
      <c r="A18" s="63">
        <v>41730</v>
      </c>
      <c r="B18" s="64">
        <v>9004</v>
      </c>
      <c r="C18" s="21">
        <f>B18-B17</f>
        <v>-175</v>
      </c>
      <c r="D18" s="70">
        <f>SUM(E18,F18)</f>
        <v>20893</v>
      </c>
      <c r="E18" s="65">
        <v>9775</v>
      </c>
      <c r="F18" s="66">
        <v>11118</v>
      </c>
      <c r="G18" s="16">
        <f t="shared" si="2"/>
        <v>-304</v>
      </c>
      <c r="I18" s="33" t="s">
        <v>56</v>
      </c>
      <c r="J18" s="36">
        <v>68</v>
      </c>
      <c r="K18" s="37">
        <v>48</v>
      </c>
      <c r="L18" s="38">
        <f>SUM(J18:K18)</f>
        <v>116</v>
      </c>
      <c r="M18" s="39">
        <v>221</v>
      </c>
      <c r="N18" s="39">
        <v>181</v>
      </c>
      <c r="O18" s="40">
        <f>SUM(M18:N18)</f>
        <v>402</v>
      </c>
      <c r="P18" s="41">
        <f>L18-O18</f>
        <v>-286</v>
      </c>
      <c r="Q18" s="42">
        <v>10</v>
      </c>
      <c r="R18" s="43">
        <v>13</v>
      </c>
      <c r="S18" s="44">
        <f>SUM(Q18:R18)</f>
        <v>23</v>
      </c>
      <c r="T18" s="45">
        <v>22</v>
      </c>
      <c r="U18" s="45">
        <v>19</v>
      </c>
      <c r="V18" s="46">
        <f>SUM(T18:U18)</f>
        <v>41</v>
      </c>
      <c r="W18" s="79">
        <f>S18-V18</f>
        <v>-18</v>
      </c>
      <c r="X18" s="82">
        <f t="shared" si="9"/>
        <v>-304</v>
      </c>
    </row>
    <row r="19" spans="1:24" x14ac:dyDescent="0.15">
      <c r="A19" s="366" t="s">
        <v>70</v>
      </c>
      <c r="B19" s="368" t="s">
        <v>65</v>
      </c>
      <c r="C19" s="361">
        <f>B18-B6</f>
        <v>64</v>
      </c>
      <c r="D19" s="370" t="s">
        <v>65</v>
      </c>
      <c r="E19" s="371"/>
      <c r="F19" s="372"/>
      <c r="G19" s="376">
        <f>D18-D6</f>
        <v>-347</v>
      </c>
      <c r="I19" s="349" t="s">
        <v>69</v>
      </c>
      <c r="J19" s="363">
        <f>SUM(J7:J18)</f>
        <v>686</v>
      </c>
      <c r="K19" s="355">
        <f>SUM(K7:K18)</f>
        <v>450</v>
      </c>
      <c r="L19" s="355">
        <f t="shared" ref="L19:W19" si="10">SUM(L7:L18)</f>
        <v>1136</v>
      </c>
      <c r="M19" s="355">
        <f t="shared" si="10"/>
        <v>751</v>
      </c>
      <c r="N19" s="355">
        <f t="shared" si="10"/>
        <v>519</v>
      </c>
      <c r="O19" s="355">
        <f t="shared" si="10"/>
        <v>1270</v>
      </c>
      <c r="P19" s="361">
        <f t="shared" si="10"/>
        <v>-134</v>
      </c>
      <c r="Q19" s="363">
        <f t="shared" si="10"/>
        <v>82</v>
      </c>
      <c r="R19" s="355">
        <f t="shared" si="10"/>
        <v>75</v>
      </c>
      <c r="S19" s="355">
        <f t="shared" si="10"/>
        <v>157</v>
      </c>
      <c r="T19" s="355">
        <f t="shared" si="10"/>
        <v>188</v>
      </c>
      <c r="U19" s="355">
        <f t="shared" si="10"/>
        <v>182</v>
      </c>
      <c r="V19" s="355">
        <f t="shared" si="10"/>
        <v>370</v>
      </c>
      <c r="W19" s="357">
        <f t="shared" si="10"/>
        <v>-213</v>
      </c>
      <c r="X19" s="359">
        <f>SUM(X7:X18)</f>
        <v>-347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7"/>
      <c r="I20" s="365"/>
      <c r="J20" s="364"/>
      <c r="K20" s="356"/>
      <c r="L20" s="356"/>
      <c r="M20" s="356"/>
      <c r="N20" s="356"/>
      <c r="O20" s="356"/>
      <c r="P20" s="362"/>
      <c r="Q20" s="364"/>
      <c r="R20" s="356"/>
      <c r="S20" s="356"/>
      <c r="T20" s="356"/>
      <c r="U20" s="356"/>
      <c r="V20" s="356"/>
      <c r="W20" s="358"/>
      <c r="X20" s="360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1"/>
  <sheetViews>
    <sheetView zoomScale="80" zoomScaleNormal="80" workbookViewId="0">
      <selection activeCell="W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4.875" style="11" customWidth="1"/>
    <col min="10" max="23" width="6.25" style="11" customWidth="1"/>
  </cols>
  <sheetData>
    <row r="1" spans="1:25" ht="24.75" customHeight="1" x14ac:dyDescent="0.15">
      <c r="A1" s="330" t="s">
        <v>27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52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8" t="s">
        <v>11</v>
      </c>
      <c r="X5" s="318"/>
    </row>
    <row r="6" spans="1:25" ht="18.75" customHeight="1" thickBot="1" x14ac:dyDescent="0.2">
      <c r="A6" s="71">
        <v>41730</v>
      </c>
      <c r="B6" s="72">
        <v>9004</v>
      </c>
      <c r="C6" s="73"/>
      <c r="D6" s="74">
        <f>SUM(E6,F6)</f>
        <v>20893</v>
      </c>
      <c r="E6" s="75">
        <v>9775</v>
      </c>
      <c r="F6" s="68">
        <v>11118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61" t="s">
        <v>26</v>
      </c>
      <c r="T6" s="35" t="s">
        <v>1</v>
      </c>
      <c r="U6" s="35" t="s">
        <v>2</v>
      </c>
      <c r="V6" s="62" t="s">
        <v>26</v>
      </c>
      <c r="W6" s="329"/>
      <c r="X6" s="319"/>
    </row>
    <row r="7" spans="1:25" ht="18.75" customHeight="1" x14ac:dyDescent="0.15">
      <c r="A7" s="25" t="s">
        <v>42</v>
      </c>
      <c r="B7" s="20">
        <v>9255</v>
      </c>
      <c r="C7" s="21">
        <f t="shared" ref="C7:C13" si="0">B7-B6</f>
        <v>251</v>
      </c>
      <c r="D7" s="69">
        <f t="shared" ref="D7:D17" si="1">SUM(E7,F7)</f>
        <v>21109</v>
      </c>
      <c r="E7" s="3">
        <v>9944</v>
      </c>
      <c r="F7" s="4">
        <v>11165</v>
      </c>
      <c r="G7" s="16">
        <f t="shared" ref="G7:G12" si="2">D7-D6</f>
        <v>216</v>
      </c>
      <c r="H7" s="27"/>
      <c r="I7" s="102" t="s">
        <v>46</v>
      </c>
      <c r="J7" s="48">
        <v>248</v>
      </c>
      <c r="K7" s="49">
        <v>97</v>
      </c>
      <c r="L7" s="50">
        <f t="shared" ref="L7:L17" si="3">SUM(J7:K7)</f>
        <v>345</v>
      </c>
      <c r="M7" s="51">
        <v>65</v>
      </c>
      <c r="N7" s="51">
        <v>44</v>
      </c>
      <c r="O7" s="52">
        <f t="shared" ref="O7:O17" si="4">SUM(M7:N7)</f>
        <v>109</v>
      </c>
      <c r="P7" s="53">
        <f t="shared" ref="P7:P18" si="5">L7-O7</f>
        <v>236</v>
      </c>
      <c r="Q7" s="54">
        <v>5</v>
      </c>
      <c r="R7" s="55">
        <v>5</v>
      </c>
      <c r="S7" s="56">
        <f t="shared" ref="S7:S17" si="6">SUM(Q7:R7)</f>
        <v>10</v>
      </c>
      <c r="T7" s="57">
        <v>19</v>
      </c>
      <c r="U7" s="57">
        <v>11</v>
      </c>
      <c r="V7" s="58">
        <f t="shared" ref="V7:V17" si="7">SUM(T7:U7)</f>
        <v>30</v>
      </c>
      <c r="W7" s="78">
        <f t="shared" ref="W7:W18" si="8">S7-V7</f>
        <v>-20</v>
      </c>
      <c r="X7" s="80">
        <f>P7+W7</f>
        <v>216</v>
      </c>
    </row>
    <row r="8" spans="1:25" ht="18.75" customHeight="1" x14ac:dyDescent="0.15">
      <c r="A8" s="25" t="s">
        <v>20</v>
      </c>
      <c r="B8" s="20">
        <v>9252</v>
      </c>
      <c r="C8" s="21">
        <f t="shared" si="0"/>
        <v>-3</v>
      </c>
      <c r="D8" s="69">
        <f t="shared" si="1"/>
        <v>21094</v>
      </c>
      <c r="E8" s="3">
        <v>9933</v>
      </c>
      <c r="F8" s="68">
        <v>11161</v>
      </c>
      <c r="G8" s="31">
        <f t="shared" si="2"/>
        <v>-15</v>
      </c>
      <c r="H8" s="27"/>
      <c r="I8" s="103" t="s">
        <v>58</v>
      </c>
      <c r="J8" s="24">
        <v>21</v>
      </c>
      <c r="K8" s="5">
        <v>27</v>
      </c>
      <c r="L8" s="6">
        <f t="shared" si="3"/>
        <v>48</v>
      </c>
      <c r="M8" s="7">
        <v>27</v>
      </c>
      <c r="N8" s="7">
        <v>25</v>
      </c>
      <c r="O8" s="8">
        <f t="shared" si="4"/>
        <v>52</v>
      </c>
      <c r="P8" s="19">
        <f t="shared" si="5"/>
        <v>-4</v>
      </c>
      <c r="Q8" s="18">
        <v>3</v>
      </c>
      <c r="R8" s="9">
        <v>8</v>
      </c>
      <c r="S8" s="12">
        <f t="shared" si="6"/>
        <v>11</v>
      </c>
      <c r="T8" s="10">
        <v>8</v>
      </c>
      <c r="U8" s="10">
        <v>14</v>
      </c>
      <c r="V8" s="13">
        <f t="shared" si="7"/>
        <v>22</v>
      </c>
      <c r="W8" s="17">
        <f t="shared" si="8"/>
        <v>-11</v>
      </c>
      <c r="X8" s="81">
        <f t="shared" ref="X8:X18" si="9">P8+W8</f>
        <v>-15</v>
      </c>
    </row>
    <row r="9" spans="1:25" ht="18.75" customHeight="1" x14ac:dyDescent="0.15">
      <c r="A9" s="25" t="s">
        <v>21</v>
      </c>
      <c r="B9" s="20">
        <v>9109</v>
      </c>
      <c r="C9" s="21">
        <f t="shared" si="0"/>
        <v>-143</v>
      </c>
      <c r="D9" s="69">
        <f t="shared" si="1"/>
        <v>20933</v>
      </c>
      <c r="E9" s="3">
        <v>9783</v>
      </c>
      <c r="F9" s="4">
        <v>11150</v>
      </c>
      <c r="G9" s="16">
        <f t="shared" si="2"/>
        <v>-161</v>
      </c>
      <c r="H9" s="27"/>
      <c r="I9" s="103" t="s">
        <v>47</v>
      </c>
      <c r="J9" s="24">
        <v>29</v>
      </c>
      <c r="K9" s="5">
        <v>31</v>
      </c>
      <c r="L9" s="6">
        <f t="shared" si="3"/>
        <v>60</v>
      </c>
      <c r="M9" s="7">
        <v>168</v>
      </c>
      <c r="N9" s="7">
        <v>37</v>
      </c>
      <c r="O9" s="8">
        <f t="shared" si="4"/>
        <v>205</v>
      </c>
      <c r="P9" s="19">
        <f t="shared" si="5"/>
        <v>-145</v>
      </c>
      <c r="Q9" s="18">
        <v>8</v>
      </c>
      <c r="R9" s="9">
        <v>4</v>
      </c>
      <c r="S9" s="12">
        <f t="shared" si="6"/>
        <v>12</v>
      </c>
      <c r="T9" s="10">
        <v>19</v>
      </c>
      <c r="U9" s="10">
        <v>9</v>
      </c>
      <c r="V9" s="13">
        <f t="shared" si="7"/>
        <v>28</v>
      </c>
      <c r="W9" s="17">
        <f t="shared" si="8"/>
        <v>-16</v>
      </c>
      <c r="X9" s="81">
        <f t="shared" si="9"/>
        <v>-161</v>
      </c>
    </row>
    <row r="10" spans="1:25" ht="18.75" customHeight="1" x14ac:dyDescent="0.15">
      <c r="A10" s="25" t="s">
        <v>22</v>
      </c>
      <c r="B10" s="20">
        <v>9067</v>
      </c>
      <c r="C10" s="21">
        <f t="shared" si="0"/>
        <v>-42</v>
      </c>
      <c r="D10" s="69">
        <f t="shared" si="1"/>
        <v>20875</v>
      </c>
      <c r="E10" s="3">
        <v>9755</v>
      </c>
      <c r="F10" s="4">
        <v>11120</v>
      </c>
      <c r="G10" s="16">
        <f t="shared" si="2"/>
        <v>-58</v>
      </c>
      <c r="H10" s="27"/>
      <c r="I10" s="103" t="s">
        <v>48</v>
      </c>
      <c r="J10" s="24">
        <v>19</v>
      </c>
      <c r="K10" s="5">
        <v>12</v>
      </c>
      <c r="L10" s="6">
        <f t="shared" si="3"/>
        <v>31</v>
      </c>
      <c r="M10" s="7">
        <v>40</v>
      </c>
      <c r="N10" s="7">
        <v>38</v>
      </c>
      <c r="O10" s="8">
        <f t="shared" si="4"/>
        <v>78</v>
      </c>
      <c r="P10" s="19">
        <f t="shared" si="5"/>
        <v>-47</v>
      </c>
      <c r="Q10" s="18">
        <v>9</v>
      </c>
      <c r="R10" s="9">
        <v>8</v>
      </c>
      <c r="S10" s="12">
        <f t="shared" si="6"/>
        <v>17</v>
      </c>
      <c r="T10" s="10">
        <v>16</v>
      </c>
      <c r="U10" s="10">
        <v>12</v>
      </c>
      <c r="V10" s="13">
        <f t="shared" si="7"/>
        <v>28</v>
      </c>
      <c r="W10" s="17">
        <f t="shared" si="8"/>
        <v>-11</v>
      </c>
      <c r="X10" s="81">
        <f t="shared" si="9"/>
        <v>-58</v>
      </c>
    </row>
    <row r="11" spans="1:25" ht="18.75" customHeight="1" x14ac:dyDescent="0.15">
      <c r="A11" s="25" t="s">
        <v>23</v>
      </c>
      <c r="B11" s="20">
        <v>9066</v>
      </c>
      <c r="C11" s="21">
        <f t="shared" si="0"/>
        <v>-1</v>
      </c>
      <c r="D11" s="69">
        <f t="shared" si="1"/>
        <v>20855</v>
      </c>
      <c r="E11" s="3">
        <v>9742</v>
      </c>
      <c r="F11" s="4">
        <v>11113</v>
      </c>
      <c r="G11" s="16">
        <f t="shared" si="2"/>
        <v>-20</v>
      </c>
      <c r="H11" s="27"/>
      <c r="I11" s="103" t="s">
        <v>49</v>
      </c>
      <c r="J11" s="24">
        <v>33</v>
      </c>
      <c r="K11" s="5">
        <v>31</v>
      </c>
      <c r="L11" s="6">
        <f t="shared" si="3"/>
        <v>64</v>
      </c>
      <c r="M11" s="7">
        <v>39</v>
      </c>
      <c r="N11" s="7">
        <v>21</v>
      </c>
      <c r="O11" s="8">
        <f t="shared" si="4"/>
        <v>60</v>
      </c>
      <c r="P11" s="19">
        <f t="shared" si="5"/>
        <v>4</v>
      </c>
      <c r="Q11" s="18">
        <v>8</v>
      </c>
      <c r="R11" s="9">
        <v>7</v>
      </c>
      <c r="S11" s="12">
        <f t="shared" si="6"/>
        <v>15</v>
      </c>
      <c r="T11" s="10">
        <v>15</v>
      </c>
      <c r="U11" s="10">
        <v>24</v>
      </c>
      <c r="V11" s="13">
        <f t="shared" si="7"/>
        <v>39</v>
      </c>
      <c r="W11" s="17">
        <f t="shared" si="8"/>
        <v>-24</v>
      </c>
      <c r="X11" s="81">
        <f t="shared" si="9"/>
        <v>-20</v>
      </c>
    </row>
    <row r="12" spans="1:25" ht="18.75" customHeight="1" x14ac:dyDescent="0.15">
      <c r="A12" s="25" t="s">
        <v>18</v>
      </c>
      <c r="B12" s="20">
        <v>9076</v>
      </c>
      <c r="C12" s="21">
        <f t="shared" si="0"/>
        <v>10</v>
      </c>
      <c r="D12" s="69">
        <f t="shared" si="1"/>
        <v>20844</v>
      </c>
      <c r="E12" s="3">
        <v>9739</v>
      </c>
      <c r="F12" s="4">
        <v>11105</v>
      </c>
      <c r="G12" s="16">
        <f t="shared" si="2"/>
        <v>-11</v>
      </c>
      <c r="H12" s="27"/>
      <c r="I12" s="103" t="s">
        <v>50</v>
      </c>
      <c r="J12" s="24">
        <v>24</v>
      </c>
      <c r="K12" s="5">
        <v>18</v>
      </c>
      <c r="L12" s="6">
        <f t="shared" si="3"/>
        <v>42</v>
      </c>
      <c r="M12" s="7">
        <v>21</v>
      </c>
      <c r="N12" s="7">
        <v>13</v>
      </c>
      <c r="O12" s="8">
        <f t="shared" si="4"/>
        <v>34</v>
      </c>
      <c r="P12" s="19">
        <f t="shared" si="5"/>
        <v>8</v>
      </c>
      <c r="Q12" s="18">
        <v>9</v>
      </c>
      <c r="R12" s="9">
        <v>5</v>
      </c>
      <c r="S12" s="12">
        <f t="shared" si="6"/>
        <v>14</v>
      </c>
      <c r="T12" s="10">
        <v>15</v>
      </c>
      <c r="U12" s="10">
        <v>18</v>
      </c>
      <c r="V12" s="13">
        <f t="shared" si="7"/>
        <v>33</v>
      </c>
      <c r="W12" s="17">
        <f t="shared" si="8"/>
        <v>-19</v>
      </c>
      <c r="X12" s="81">
        <f t="shared" si="9"/>
        <v>-11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-2</v>
      </c>
      <c r="D13" s="69">
        <f t="shared" si="1"/>
        <v>20837</v>
      </c>
      <c r="E13" s="3">
        <v>9741</v>
      </c>
      <c r="F13" s="4">
        <v>11096</v>
      </c>
      <c r="G13" s="16">
        <f t="shared" ref="G13:G18" si="10">D13-D12</f>
        <v>-7</v>
      </c>
      <c r="H13" s="27"/>
      <c r="I13" s="103" t="s">
        <v>51</v>
      </c>
      <c r="J13" s="24">
        <v>18</v>
      </c>
      <c r="K13" s="5">
        <v>14</v>
      </c>
      <c r="L13" s="6">
        <f t="shared" si="3"/>
        <v>32</v>
      </c>
      <c r="M13" s="7">
        <v>13</v>
      </c>
      <c r="N13" s="7">
        <v>17</v>
      </c>
      <c r="O13" s="8">
        <f t="shared" si="4"/>
        <v>30</v>
      </c>
      <c r="P13" s="19">
        <f t="shared" si="5"/>
        <v>2</v>
      </c>
      <c r="Q13" s="18">
        <v>6</v>
      </c>
      <c r="R13" s="9">
        <v>8</v>
      </c>
      <c r="S13" s="12">
        <f t="shared" si="6"/>
        <v>14</v>
      </c>
      <c r="T13" s="10">
        <v>9</v>
      </c>
      <c r="U13" s="10">
        <v>14</v>
      </c>
      <c r="V13" s="13">
        <f t="shared" si="7"/>
        <v>23</v>
      </c>
      <c r="W13" s="17">
        <f t="shared" si="8"/>
        <v>-9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9053</v>
      </c>
      <c r="C14" s="21">
        <f>B14-B13</f>
        <v>-21</v>
      </c>
      <c r="D14" s="69">
        <f t="shared" si="1"/>
        <v>20793</v>
      </c>
      <c r="E14" s="3">
        <v>9728</v>
      </c>
      <c r="F14" s="4">
        <v>11065</v>
      </c>
      <c r="G14" s="16">
        <f t="shared" si="10"/>
        <v>-44</v>
      </c>
      <c r="H14" s="27"/>
      <c r="I14" s="103" t="s">
        <v>52</v>
      </c>
      <c r="J14" s="24">
        <v>16</v>
      </c>
      <c r="K14" s="5">
        <v>12</v>
      </c>
      <c r="L14" s="6">
        <f t="shared" si="3"/>
        <v>28</v>
      </c>
      <c r="M14" s="7">
        <v>21</v>
      </c>
      <c r="N14" s="7">
        <v>35</v>
      </c>
      <c r="O14" s="8">
        <f t="shared" si="4"/>
        <v>56</v>
      </c>
      <c r="P14" s="19">
        <f t="shared" si="5"/>
        <v>-28</v>
      </c>
      <c r="Q14" s="18">
        <v>8</v>
      </c>
      <c r="R14" s="9">
        <v>8</v>
      </c>
      <c r="S14" s="12">
        <f t="shared" si="6"/>
        <v>16</v>
      </c>
      <c r="T14" s="10">
        <v>16</v>
      </c>
      <c r="U14" s="10">
        <v>16</v>
      </c>
      <c r="V14" s="13">
        <f t="shared" si="7"/>
        <v>32</v>
      </c>
      <c r="W14" s="17">
        <f t="shared" si="8"/>
        <v>-16</v>
      </c>
      <c r="X14" s="81">
        <f t="shared" si="9"/>
        <v>-44</v>
      </c>
    </row>
    <row r="15" spans="1:25" ht="18.75" customHeight="1" x14ac:dyDescent="0.15">
      <c r="A15" s="15" t="s">
        <v>67</v>
      </c>
      <c r="B15" s="20">
        <v>9034</v>
      </c>
      <c r="C15" s="21">
        <f>B15-B14</f>
        <v>-19</v>
      </c>
      <c r="D15" s="69">
        <f t="shared" si="1"/>
        <v>20774</v>
      </c>
      <c r="E15" s="3">
        <v>9721</v>
      </c>
      <c r="F15" s="4">
        <v>11053</v>
      </c>
      <c r="G15" s="16">
        <f t="shared" si="10"/>
        <v>-19</v>
      </c>
      <c r="H15" s="27"/>
      <c r="I15" s="103" t="s">
        <v>53</v>
      </c>
      <c r="J15" s="24">
        <v>23</v>
      </c>
      <c r="K15" s="5">
        <v>30</v>
      </c>
      <c r="L15" s="6">
        <f t="shared" si="3"/>
        <v>53</v>
      </c>
      <c r="M15" s="7">
        <v>14</v>
      </c>
      <c r="N15" s="7">
        <v>29</v>
      </c>
      <c r="O15" s="8">
        <f t="shared" si="4"/>
        <v>43</v>
      </c>
      <c r="P15" s="19">
        <f t="shared" si="5"/>
        <v>10</v>
      </c>
      <c r="Q15" s="18">
        <v>4</v>
      </c>
      <c r="R15" s="9">
        <v>3</v>
      </c>
      <c r="S15" s="12">
        <f t="shared" si="6"/>
        <v>7</v>
      </c>
      <c r="T15" s="10">
        <v>20</v>
      </c>
      <c r="U15" s="10">
        <v>16</v>
      </c>
      <c r="V15" s="13">
        <f t="shared" si="7"/>
        <v>36</v>
      </c>
      <c r="W15" s="17">
        <f t="shared" si="8"/>
        <v>-29</v>
      </c>
      <c r="X15" s="81">
        <f t="shared" si="9"/>
        <v>-19</v>
      </c>
    </row>
    <row r="16" spans="1:25" ht="18.75" customHeight="1" x14ac:dyDescent="0.15">
      <c r="A16" s="25" t="s">
        <v>43</v>
      </c>
      <c r="B16" s="20">
        <v>9036</v>
      </c>
      <c r="C16" s="21">
        <f>B16-B15</f>
        <v>2</v>
      </c>
      <c r="D16" s="69">
        <f t="shared" si="1"/>
        <v>20768</v>
      </c>
      <c r="E16" s="3">
        <v>9714</v>
      </c>
      <c r="F16" s="4">
        <v>11054</v>
      </c>
      <c r="G16" s="16">
        <f t="shared" si="10"/>
        <v>-6</v>
      </c>
      <c r="H16" s="27"/>
      <c r="I16" s="103" t="s">
        <v>54</v>
      </c>
      <c r="J16" s="24">
        <v>15</v>
      </c>
      <c r="K16" s="5">
        <v>25</v>
      </c>
      <c r="L16" s="6">
        <f t="shared" si="3"/>
        <v>40</v>
      </c>
      <c r="M16" s="7">
        <v>16</v>
      </c>
      <c r="N16" s="7">
        <v>13</v>
      </c>
      <c r="O16" s="8">
        <f t="shared" si="4"/>
        <v>29</v>
      </c>
      <c r="P16" s="19">
        <f t="shared" si="5"/>
        <v>11</v>
      </c>
      <c r="Q16" s="18">
        <v>8</v>
      </c>
      <c r="R16" s="9">
        <v>3</v>
      </c>
      <c r="S16" s="12">
        <f t="shared" si="6"/>
        <v>11</v>
      </c>
      <c r="T16" s="10">
        <v>14</v>
      </c>
      <c r="U16" s="10">
        <v>14</v>
      </c>
      <c r="V16" s="13">
        <f t="shared" si="7"/>
        <v>28</v>
      </c>
      <c r="W16" s="17">
        <f t="shared" si="8"/>
        <v>-17</v>
      </c>
      <c r="X16" s="81">
        <f t="shared" si="9"/>
        <v>-6</v>
      </c>
    </row>
    <row r="17" spans="1:24" ht="18.75" customHeight="1" x14ac:dyDescent="0.15">
      <c r="A17" s="25" t="s">
        <v>44</v>
      </c>
      <c r="B17" s="20">
        <v>8929</v>
      </c>
      <c r="C17" s="21">
        <f>B17-B16</f>
        <v>-107</v>
      </c>
      <c r="D17" s="69">
        <f t="shared" si="1"/>
        <v>20613</v>
      </c>
      <c r="E17" s="3">
        <v>9645</v>
      </c>
      <c r="F17" s="4">
        <v>10968</v>
      </c>
      <c r="G17" s="16">
        <f t="shared" si="10"/>
        <v>-155</v>
      </c>
      <c r="H17" s="27"/>
      <c r="I17" s="103" t="s">
        <v>55</v>
      </c>
      <c r="J17" s="24">
        <v>10</v>
      </c>
      <c r="K17" s="5">
        <v>12</v>
      </c>
      <c r="L17" s="6">
        <f t="shared" si="3"/>
        <v>22</v>
      </c>
      <c r="M17" s="7">
        <v>67</v>
      </c>
      <c r="N17" s="7">
        <v>84</v>
      </c>
      <c r="O17" s="8">
        <f t="shared" si="4"/>
        <v>151</v>
      </c>
      <c r="P17" s="19">
        <f t="shared" si="5"/>
        <v>-129</v>
      </c>
      <c r="Q17" s="18">
        <v>6</v>
      </c>
      <c r="R17" s="9">
        <v>7</v>
      </c>
      <c r="S17" s="12">
        <f t="shared" si="6"/>
        <v>13</v>
      </c>
      <c r="T17" s="10">
        <v>18</v>
      </c>
      <c r="U17" s="10">
        <v>21</v>
      </c>
      <c r="V17" s="13">
        <f t="shared" si="7"/>
        <v>39</v>
      </c>
      <c r="W17" s="17">
        <f t="shared" si="8"/>
        <v>-26</v>
      </c>
      <c r="X17" s="81">
        <f t="shared" si="9"/>
        <v>-155</v>
      </c>
    </row>
    <row r="18" spans="1:24" ht="18.75" customHeight="1" thickBot="1" x14ac:dyDescent="0.2">
      <c r="A18" s="63">
        <v>41730</v>
      </c>
      <c r="B18" s="64">
        <v>8876</v>
      </c>
      <c r="C18" s="21">
        <f>B18-B17</f>
        <v>-53</v>
      </c>
      <c r="D18" s="70">
        <f>SUM(E18:F18)</f>
        <v>20418</v>
      </c>
      <c r="E18" s="65">
        <v>9531</v>
      </c>
      <c r="F18" s="66">
        <v>10887</v>
      </c>
      <c r="G18" s="16">
        <f t="shared" si="10"/>
        <v>-195</v>
      </c>
      <c r="I18" s="104" t="s">
        <v>56</v>
      </c>
      <c r="J18" s="36">
        <v>88</v>
      </c>
      <c r="K18" s="37">
        <v>82</v>
      </c>
      <c r="L18" s="38">
        <f>SUM(J18:K18)</f>
        <v>170</v>
      </c>
      <c r="M18" s="39">
        <v>187</v>
      </c>
      <c r="N18" s="39">
        <v>161</v>
      </c>
      <c r="O18" s="40">
        <f>SUM(M18:N18)</f>
        <v>348</v>
      </c>
      <c r="P18" s="41">
        <f t="shared" si="5"/>
        <v>-178</v>
      </c>
      <c r="Q18" s="42">
        <v>6</v>
      </c>
      <c r="R18" s="43">
        <v>5</v>
      </c>
      <c r="S18" s="44">
        <f>SUM(Q18:R18)</f>
        <v>11</v>
      </c>
      <c r="T18" s="45">
        <v>21</v>
      </c>
      <c r="U18" s="45">
        <v>7</v>
      </c>
      <c r="V18" s="46">
        <f>SUM(T18:U18)</f>
        <v>28</v>
      </c>
      <c r="W18" s="79">
        <f t="shared" si="8"/>
        <v>-17</v>
      </c>
      <c r="X18" s="82">
        <f t="shared" si="9"/>
        <v>-195</v>
      </c>
    </row>
    <row r="19" spans="1:24" x14ac:dyDescent="0.15">
      <c r="A19" s="366" t="s">
        <v>60</v>
      </c>
      <c r="B19" s="368" t="s">
        <v>65</v>
      </c>
      <c r="C19" s="361">
        <f>B18-B6</f>
        <v>-128</v>
      </c>
      <c r="D19" s="370" t="s">
        <v>65</v>
      </c>
      <c r="E19" s="371"/>
      <c r="F19" s="372"/>
      <c r="G19" s="376">
        <f>D18-D6</f>
        <v>-475</v>
      </c>
      <c r="I19" s="349" t="s">
        <v>68</v>
      </c>
      <c r="J19" s="363">
        <f>SUM(J7:J18)</f>
        <v>544</v>
      </c>
      <c r="K19" s="355">
        <f>SUM(K7:K18)</f>
        <v>391</v>
      </c>
      <c r="L19" s="355">
        <f t="shared" ref="L19:W19" si="11">SUM(L7:L18)</f>
        <v>935</v>
      </c>
      <c r="M19" s="355">
        <f t="shared" si="11"/>
        <v>678</v>
      </c>
      <c r="N19" s="355">
        <f t="shared" si="11"/>
        <v>517</v>
      </c>
      <c r="O19" s="355">
        <f t="shared" si="11"/>
        <v>1195</v>
      </c>
      <c r="P19" s="361">
        <f t="shared" si="11"/>
        <v>-260</v>
      </c>
      <c r="Q19" s="363">
        <f t="shared" si="11"/>
        <v>80</v>
      </c>
      <c r="R19" s="355">
        <f t="shared" si="11"/>
        <v>71</v>
      </c>
      <c r="S19" s="355">
        <f t="shared" si="11"/>
        <v>151</v>
      </c>
      <c r="T19" s="355">
        <f t="shared" si="11"/>
        <v>190</v>
      </c>
      <c r="U19" s="355">
        <f t="shared" si="11"/>
        <v>176</v>
      </c>
      <c r="V19" s="355">
        <f t="shared" si="11"/>
        <v>366</v>
      </c>
      <c r="W19" s="357">
        <f t="shared" si="11"/>
        <v>-215</v>
      </c>
      <c r="X19" s="359">
        <f>SUM(X7:X18)</f>
        <v>-475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7"/>
      <c r="I20" s="365"/>
      <c r="J20" s="364"/>
      <c r="K20" s="356"/>
      <c r="L20" s="356"/>
      <c r="M20" s="356"/>
      <c r="N20" s="356"/>
      <c r="O20" s="356"/>
      <c r="P20" s="362"/>
      <c r="Q20" s="364"/>
      <c r="R20" s="356"/>
      <c r="S20" s="356"/>
      <c r="T20" s="356"/>
      <c r="U20" s="356"/>
      <c r="V20" s="356"/>
      <c r="W20" s="358"/>
      <c r="X20" s="360"/>
    </row>
    <row r="21" spans="1:24" ht="14.25" x14ac:dyDescent="0.15">
      <c r="I21" s="30"/>
    </row>
  </sheetData>
  <mergeCells count="41">
    <mergeCell ref="Q19:Q20"/>
    <mergeCell ref="X4:X6"/>
    <mergeCell ref="X19:X20"/>
    <mergeCell ref="V19:V20"/>
    <mergeCell ref="W19:W20"/>
    <mergeCell ref="W5:W6"/>
    <mergeCell ref="T5:V5"/>
    <mergeCell ref="Q4:W4"/>
    <mergeCell ref="Q5:S5"/>
    <mergeCell ref="S19:S20"/>
    <mergeCell ref="U19:U20"/>
    <mergeCell ref="T19:T20"/>
    <mergeCell ref="R19:R20"/>
    <mergeCell ref="J19:J20"/>
    <mergeCell ref="F4:F5"/>
    <mergeCell ref="B4:B5"/>
    <mergeCell ref="O19:O20"/>
    <mergeCell ref="J4:P4"/>
    <mergeCell ref="J5:L5"/>
    <mergeCell ref="I19:I20"/>
    <mergeCell ref="K19:K20"/>
    <mergeCell ref="P19:P20"/>
    <mergeCell ref="L19:L20"/>
    <mergeCell ref="M19:M20"/>
    <mergeCell ref="N19:N20"/>
    <mergeCell ref="A19:A20"/>
    <mergeCell ref="B19:B20"/>
    <mergeCell ref="C19:C20"/>
    <mergeCell ref="D19:F20"/>
    <mergeCell ref="G19:G20"/>
    <mergeCell ref="A1:S1"/>
    <mergeCell ref="A3:A5"/>
    <mergeCell ref="B3:C3"/>
    <mergeCell ref="D3:G3"/>
    <mergeCell ref="I4:I6"/>
    <mergeCell ref="G4:G5"/>
    <mergeCell ref="C4:C5"/>
    <mergeCell ref="M5:O5"/>
    <mergeCell ref="D4:D5"/>
    <mergeCell ref="E4:E5"/>
    <mergeCell ref="P5:P6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21"/>
  <sheetViews>
    <sheetView zoomScale="80" zoomScaleNormal="80" workbookViewId="0">
      <selection activeCell="J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25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8876</v>
      </c>
      <c r="C6" s="73"/>
      <c r="D6" s="74">
        <f t="shared" ref="D6:D17" si="0">SUM(E6:F6)</f>
        <v>20418</v>
      </c>
      <c r="E6" s="75">
        <v>9531</v>
      </c>
      <c r="F6" s="68">
        <v>10887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100" t="s">
        <v>26</v>
      </c>
      <c r="T6" s="35" t="s">
        <v>1</v>
      </c>
      <c r="U6" s="35" t="s">
        <v>2</v>
      </c>
      <c r="V6" s="101" t="s">
        <v>26</v>
      </c>
      <c r="W6" s="321"/>
      <c r="X6" s="319"/>
    </row>
    <row r="7" spans="1:25" ht="18.75" customHeight="1" x14ac:dyDescent="0.15">
      <c r="A7" s="25" t="s">
        <v>42</v>
      </c>
      <c r="B7" s="20">
        <v>9254</v>
      </c>
      <c r="C7" s="21">
        <f t="shared" ref="C7:C13" si="1">B7-B6</f>
        <v>378</v>
      </c>
      <c r="D7" s="69">
        <f t="shared" si="0"/>
        <v>20762</v>
      </c>
      <c r="E7" s="3">
        <v>9831</v>
      </c>
      <c r="F7" s="4">
        <v>10931</v>
      </c>
      <c r="G7" s="16">
        <f t="shared" ref="G7:G12" si="2">D7-D6</f>
        <v>344</v>
      </c>
      <c r="H7" s="27"/>
      <c r="I7" s="102" t="s">
        <v>46</v>
      </c>
      <c r="J7" s="48">
        <v>362</v>
      </c>
      <c r="K7" s="49">
        <v>92</v>
      </c>
      <c r="L7" s="50">
        <f t="shared" ref="L7:L17" si="3">SUM(J7:K7)</f>
        <v>454</v>
      </c>
      <c r="M7" s="51">
        <v>53</v>
      </c>
      <c r="N7" s="51">
        <v>44</v>
      </c>
      <c r="O7" s="52">
        <f t="shared" ref="O7:O17" si="4">SUM(M7:N7)</f>
        <v>97</v>
      </c>
      <c r="P7" s="53">
        <f t="shared" ref="P7:P17" si="5">L7-O7</f>
        <v>357</v>
      </c>
      <c r="Q7" s="54">
        <v>9</v>
      </c>
      <c r="R7" s="55">
        <v>6</v>
      </c>
      <c r="S7" s="56">
        <f t="shared" ref="S7:S17" si="6">SUM(Q7:R7)</f>
        <v>15</v>
      </c>
      <c r="T7" s="57">
        <v>18</v>
      </c>
      <c r="U7" s="57">
        <v>10</v>
      </c>
      <c r="V7" s="58">
        <f t="shared" ref="V7:V17" si="7">SUM(T7:U7)</f>
        <v>28</v>
      </c>
      <c r="W7" s="53">
        <f t="shared" ref="W7:W17" si="8">S7-V7</f>
        <v>-13</v>
      </c>
      <c r="X7" s="80">
        <f>P7+W7</f>
        <v>344</v>
      </c>
    </row>
    <row r="8" spans="1:25" ht="18.75" customHeight="1" x14ac:dyDescent="0.15">
      <c r="A8" s="25" t="s">
        <v>20</v>
      </c>
      <c r="B8" s="20">
        <v>9252</v>
      </c>
      <c r="C8" s="21">
        <f t="shared" si="1"/>
        <v>-2</v>
      </c>
      <c r="D8" s="69">
        <f t="shared" si="0"/>
        <v>20737</v>
      </c>
      <c r="E8" s="3">
        <v>9811</v>
      </c>
      <c r="F8" s="68">
        <v>10926</v>
      </c>
      <c r="G8" s="31">
        <f t="shared" si="2"/>
        <v>-25</v>
      </c>
      <c r="H8" s="27"/>
      <c r="I8" s="103" t="s">
        <v>58</v>
      </c>
      <c r="J8" s="24">
        <v>20</v>
      </c>
      <c r="K8" s="5">
        <v>28</v>
      </c>
      <c r="L8" s="6">
        <f t="shared" si="3"/>
        <v>48</v>
      </c>
      <c r="M8" s="7">
        <v>33</v>
      </c>
      <c r="N8" s="7">
        <v>21</v>
      </c>
      <c r="O8" s="8">
        <f t="shared" si="4"/>
        <v>54</v>
      </c>
      <c r="P8" s="19">
        <f t="shared" si="5"/>
        <v>-6</v>
      </c>
      <c r="Q8" s="18">
        <v>7</v>
      </c>
      <c r="R8" s="9">
        <v>3</v>
      </c>
      <c r="S8" s="12">
        <f t="shared" si="6"/>
        <v>10</v>
      </c>
      <c r="T8" s="10">
        <v>14</v>
      </c>
      <c r="U8" s="10">
        <v>15</v>
      </c>
      <c r="V8" s="13">
        <f t="shared" si="7"/>
        <v>29</v>
      </c>
      <c r="W8" s="19">
        <f t="shared" si="8"/>
        <v>-19</v>
      </c>
      <c r="X8" s="81">
        <f t="shared" ref="X8:X18" si="9">P8+W8</f>
        <v>-25</v>
      </c>
    </row>
    <row r="9" spans="1:25" ht="18.75" customHeight="1" x14ac:dyDescent="0.15">
      <c r="A9" s="25" t="s">
        <v>21</v>
      </c>
      <c r="B9" s="20">
        <v>8985</v>
      </c>
      <c r="C9" s="21">
        <f t="shared" si="1"/>
        <v>-267</v>
      </c>
      <c r="D9" s="69">
        <f t="shared" si="0"/>
        <v>20447</v>
      </c>
      <c r="E9" s="3">
        <v>9535</v>
      </c>
      <c r="F9" s="4">
        <v>10912</v>
      </c>
      <c r="G9" s="16">
        <f t="shared" si="2"/>
        <v>-290</v>
      </c>
      <c r="H9" s="27"/>
      <c r="I9" s="103" t="s">
        <v>47</v>
      </c>
      <c r="J9" s="24">
        <v>12</v>
      </c>
      <c r="K9" s="5">
        <v>18</v>
      </c>
      <c r="L9" s="6">
        <f t="shared" si="3"/>
        <v>30</v>
      </c>
      <c r="M9" s="7">
        <v>281</v>
      </c>
      <c r="N9" s="7">
        <v>28</v>
      </c>
      <c r="O9" s="8">
        <f t="shared" si="4"/>
        <v>309</v>
      </c>
      <c r="P9" s="19">
        <f t="shared" si="5"/>
        <v>-279</v>
      </c>
      <c r="Q9" s="18">
        <v>5</v>
      </c>
      <c r="R9" s="9">
        <v>7</v>
      </c>
      <c r="S9" s="12">
        <f t="shared" si="6"/>
        <v>12</v>
      </c>
      <c r="T9" s="10">
        <v>12</v>
      </c>
      <c r="U9" s="10">
        <v>11</v>
      </c>
      <c r="V9" s="13">
        <f t="shared" si="7"/>
        <v>23</v>
      </c>
      <c r="W9" s="19">
        <f t="shared" si="8"/>
        <v>-11</v>
      </c>
      <c r="X9" s="81">
        <f t="shared" si="9"/>
        <v>-290</v>
      </c>
    </row>
    <row r="10" spans="1:25" ht="18.75" customHeight="1" x14ac:dyDescent="0.15">
      <c r="A10" s="25" t="s">
        <v>22</v>
      </c>
      <c r="B10" s="20">
        <v>8975</v>
      </c>
      <c r="C10" s="21">
        <f t="shared" si="1"/>
        <v>-10</v>
      </c>
      <c r="D10" s="69">
        <f t="shared" si="0"/>
        <v>20405</v>
      </c>
      <c r="E10" s="3">
        <v>9516</v>
      </c>
      <c r="F10" s="4">
        <v>10889</v>
      </c>
      <c r="G10" s="16">
        <f t="shared" si="2"/>
        <v>-42</v>
      </c>
      <c r="H10" s="27"/>
      <c r="I10" s="103" t="s">
        <v>48</v>
      </c>
      <c r="J10" s="24">
        <v>19</v>
      </c>
      <c r="K10" s="5">
        <v>17</v>
      </c>
      <c r="L10" s="6">
        <f t="shared" si="3"/>
        <v>36</v>
      </c>
      <c r="M10" s="7">
        <v>35</v>
      </c>
      <c r="N10" s="7">
        <v>31</v>
      </c>
      <c r="O10" s="8">
        <f t="shared" si="4"/>
        <v>66</v>
      </c>
      <c r="P10" s="19">
        <f t="shared" si="5"/>
        <v>-30</v>
      </c>
      <c r="Q10" s="18">
        <v>5</v>
      </c>
      <c r="R10" s="9">
        <v>5</v>
      </c>
      <c r="S10" s="12">
        <f t="shared" si="6"/>
        <v>10</v>
      </c>
      <c r="T10" s="10">
        <v>8</v>
      </c>
      <c r="U10" s="10">
        <v>14</v>
      </c>
      <c r="V10" s="13">
        <f t="shared" si="7"/>
        <v>22</v>
      </c>
      <c r="W10" s="19">
        <f t="shared" si="8"/>
        <v>-12</v>
      </c>
      <c r="X10" s="81">
        <f t="shared" si="9"/>
        <v>-42</v>
      </c>
    </row>
    <row r="11" spans="1:25" ht="18.75" customHeight="1" x14ac:dyDescent="0.15">
      <c r="A11" s="25" t="s">
        <v>23</v>
      </c>
      <c r="B11" s="20">
        <v>8988</v>
      </c>
      <c r="C11" s="21">
        <f t="shared" si="1"/>
        <v>13</v>
      </c>
      <c r="D11" s="69">
        <f t="shared" si="0"/>
        <v>20404</v>
      </c>
      <c r="E11" s="3">
        <v>9527</v>
      </c>
      <c r="F11" s="4">
        <v>10877</v>
      </c>
      <c r="G11" s="16">
        <f t="shared" si="2"/>
        <v>-1</v>
      </c>
      <c r="H11" s="27"/>
      <c r="I11" s="103" t="s">
        <v>49</v>
      </c>
      <c r="J11" s="24">
        <v>45</v>
      </c>
      <c r="K11" s="5">
        <v>29</v>
      </c>
      <c r="L11" s="6">
        <f t="shared" si="3"/>
        <v>74</v>
      </c>
      <c r="M11" s="7">
        <v>28</v>
      </c>
      <c r="N11" s="7">
        <v>30</v>
      </c>
      <c r="O11" s="8">
        <f t="shared" si="4"/>
        <v>58</v>
      </c>
      <c r="P11" s="19">
        <f t="shared" si="5"/>
        <v>16</v>
      </c>
      <c r="Q11" s="18">
        <v>3</v>
      </c>
      <c r="R11" s="9">
        <v>10</v>
      </c>
      <c r="S11" s="12">
        <f t="shared" si="6"/>
        <v>13</v>
      </c>
      <c r="T11" s="10">
        <v>9</v>
      </c>
      <c r="U11" s="10">
        <v>21</v>
      </c>
      <c r="V11" s="13">
        <f t="shared" si="7"/>
        <v>30</v>
      </c>
      <c r="W11" s="19">
        <f t="shared" si="8"/>
        <v>-17</v>
      </c>
      <c r="X11" s="81">
        <f t="shared" si="9"/>
        <v>-1</v>
      </c>
    </row>
    <row r="12" spans="1:25" ht="18.75" customHeight="1" x14ac:dyDescent="0.15">
      <c r="A12" s="25" t="s">
        <v>18</v>
      </c>
      <c r="B12" s="20">
        <v>9006</v>
      </c>
      <c r="C12" s="21">
        <f t="shared" si="1"/>
        <v>18</v>
      </c>
      <c r="D12" s="69">
        <f t="shared" si="0"/>
        <v>20415</v>
      </c>
      <c r="E12" s="3">
        <v>9540</v>
      </c>
      <c r="F12" s="4">
        <v>10875</v>
      </c>
      <c r="G12" s="16">
        <f t="shared" si="2"/>
        <v>11</v>
      </c>
      <c r="H12" s="27"/>
      <c r="I12" s="103" t="s">
        <v>50</v>
      </c>
      <c r="J12" s="24">
        <v>35</v>
      </c>
      <c r="K12" s="5">
        <v>18</v>
      </c>
      <c r="L12" s="6">
        <f t="shared" si="3"/>
        <v>53</v>
      </c>
      <c r="M12" s="7">
        <v>20</v>
      </c>
      <c r="N12" s="7">
        <v>19</v>
      </c>
      <c r="O12" s="8">
        <f t="shared" si="4"/>
        <v>39</v>
      </c>
      <c r="P12" s="19">
        <f t="shared" si="5"/>
        <v>14</v>
      </c>
      <c r="Q12" s="18">
        <v>7</v>
      </c>
      <c r="R12" s="9">
        <v>6</v>
      </c>
      <c r="S12" s="12">
        <f t="shared" si="6"/>
        <v>13</v>
      </c>
      <c r="T12" s="10">
        <v>9</v>
      </c>
      <c r="U12" s="10">
        <v>7</v>
      </c>
      <c r="V12" s="13">
        <f t="shared" si="7"/>
        <v>16</v>
      </c>
      <c r="W12" s="19">
        <f t="shared" si="8"/>
        <v>-3</v>
      </c>
      <c r="X12" s="81">
        <f t="shared" si="9"/>
        <v>11</v>
      </c>
    </row>
    <row r="13" spans="1:25" ht="18.75" customHeight="1" x14ac:dyDescent="0.15">
      <c r="A13" s="25" t="s">
        <v>14</v>
      </c>
      <c r="B13" s="20">
        <v>9001</v>
      </c>
      <c r="C13" s="21">
        <f t="shared" si="1"/>
        <v>-5</v>
      </c>
      <c r="D13" s="69">
        <f t="shared" si="0"/>
        <v>20408</v>
      </c>
      <c r="E13" s="3">
        <v>9547</v>
      </c>
      <c r="F13" s="4">
        <v>10861</v>
      </c>
      <c r="G13" s="16">
        <f t="shared" ref="G13:G18" si="10">D13-D12</f>
        <v>-7</v>
      </c>
      <c r="H13" s="27"/>
      <c r="I13" s="103" t="s">
        <v>51</v>
      </c>
      <c r="J13" s="24">
        <v>24</v>
      </c>
      <c r="K13" s="5">
        <v>28</v>
      </c>
      <c r="L13" s="6">
        <f t="shared" si="3"/>
        <v>52</v>
      </c>
      <c r="M13" s="7">
        <v>17</v>
      </c>
      <c r="N13" s="7">
        <v>26</v>
      </c>
      <c r="O13" s="8">
        <f t="shared" si="4"/>
        <v>43</v>
      </c>
      <c r="P13" s="19">
        <f t="shared" si="5"/>
        <v>9</v>
      </c>
      <c r="Q13" s="18">
        <v>10</v>
      </c>
      <c r="R13" s="9">
        <v>5</v>
      </c>
      <c r="S13" s="12">
        <f t="shared" si="6"/>
        <v>15</v>
      </c>
      <c r="T13" s="10">
        <v>10</v>
      </c>
      <c r="U13" s="10">
        <v>21</v>
      </c>
      <c r="V13" s="13">
        <f t="shared" si="7"/>
        <v>31</v>
      </c>
      <c r="W13" s="19">
        <f t="shared" si="8"/>
        <v>-16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8995</v>
      </c>
      <c r="C14" s="21">
        <f>B14-B13</f>
        <v>-6</v>
      </c>
      <c r="D14" s="69">
        <f t="shared" si="0"/>
        <v>20387</v>
      </c>
      <c r="E14" s="3">
        <v>9534</v>
      </c>
      <c r="F14" s="4">
        <v>10853</v>
      </c>
      <c r="G14" s="16">
        <f t="shared" si="10"/>
        <v>-21</v>
      </c>
      <c r="H14" s="27"/>
      <c r="I14" s="103" t="s">
        <v>52</v>
      </c>
      <c r="J14" s="24">
        <v>14</v>
      </c>
      <c r="K14" s="5">
        <v>22</v>
      </c>
      <c r="L14" s="6">
        <f t="shared" si="3"/>
        <v>36</v>
      </c>
      <c r="M14" s="7">
        <v>20</v>
      </c>
      <c r="N14" s="7">
        <v>18</v>
      </c>
      <c r="O14" s="8">
        <f t="shared" si="4"/>
        <v>38</v>
      </c>
      <c r="P14" s="19">
        <f t="shared" si="5"/>
        <v>-2</v>
      </c>
      <c r="Q14" s="18">
        <v>5</v>
      </c>
      <c r="R14" s="9">
        <v>3</v>
      </c>
      <c r="S14" s="12">
        <f t="shared" si="6"/>
        <v>8</v>
      </c>
      <c r="T14" s="10">
        <v>12</v>
      </c>
      <c r="U14" s="10">
        <v>15</v>
      </c>
      <c r="V14" s="13">
        <f t="shared" si="7"/>
        <v>27</v>
      </c>
      <c r="W14" s="19">
        <f t="shared" si="8"/>
        <v>-19</v>
      </c>
      <c r="X14" s="81">
        <f t="shared" si="9"/>
        <v>-21</v>
      </c>
    </row>
    <row r="15" spans="1:25" ht="18.75" customHeight="1" x14ac:dyDescent="0.15">
      <c r="A15" s="15" t="s">
        <v>59</v>
      </c>
      <c r="B15" s="20">
        <v>8974</v>
      </c>
      <c r="C15" s="21">
        <f>B15-B14</f>
        <v>-21</v>
      </c>
      <c r="D15" s="69">
        <f t="shared" si="0"/>
        <v>20372</v>
      </c>
      <c r="E15" s="3">
        <v>9520</v>
      </c>
      <c r="F15" s="4">
        <v>10852</v>
      </c>
      <c r="G15" s="16">
        <f t="shared" si="10"/>
        <v>-15</v>
      </c>
      <c r="H15" s="27"/>
      <c r="I15" s="103" t="s">
        <v>53</v>
      </c>
      <c r="J15" s="24">
        <v>14</v>
      </c>
      <c r="K15" s="5">
        <v>23</v>
      </c>
      <c r="L15" s="6">
        <f t="shared" si="3"/>
        <v>37</v>
      </c>
      <c r="M15" s="7">
        <v>16</v>
      </c>
      <c r="N15" s="7">
        <v>17</v>
      </c>
      <c r="O15" s="8">
        <f t="shared" si="4"/>
        <v>33</v>
      </c>
      <c r="P15" s="19">
        <f t="shared" si="5"/>
        <v>4</v>
      </c>
      <c r="Q15" s="18">
        <v>4</v>
      </c>
      <c r="R15" s="9">
        <v>9</v>
      </c>
      <c r="S15" s="12">
        <f t="shared" si="6"/>
        <v>13</v>
      </c>
      <c r="T15" s="10">
        <v>16</v>
      </c>
      <c r="U15" s="10">
        <v>16</v>
      </c>
      <c r="V15" s="13">
        <f t="shared" si="7"/>
        <v>32</v>
      </c>
      <c r="W15" s="19">
        <f t="shared" si="8"/>
        <v>-19</v>
      </c>
      <c r="X15" s="81">
        <f t="shared" si="9"/>
        <v>-15</v>
      </c>
    </row>
    <row r="16" spans="1:25" ht="18.75" customHeight="1" x14ac:dyDescent="0.15">
      <c r="A16" s="25" t="s">
        <v>43</v>
      </c>
      <c r="B16" s="20">
        <v>8961</v>
      </c>
      <c r="C16" s="21">
        <f>B16-B15</f>
        <v>-13</v>
      </c>
      <c r="D16" s="69">
        <f t="shared" si="0"/>
        <v>20320</v>
      </c>
      <c r="E16" s="3">
        <v>9497</v>
      </c>
      <c r="F16" s="4">
        <v>10823</v>
      </c>
      <c r="G16" s="16">
        <f t="shared" si="10"/>
        <v>-52</v>
      </c>
      <c r="H16" s="27"/>
      <c r="I16" s="103" t="s">
        <v>54</v>
      </c>
      <c r="J16" s="24">
        <v>15</v>
      </c>
      <c r="K16" s="5">
        <v>11</v>
      </c>
      <c r="L16" s="6">
        <f t="shared" si="3"/>
        <v>26</v>
      </c>
      <c r="M16" s="7">
        <v>31</v>
      </c>
      <c r="N16" s="7">
        <v>24</v>
      </c>
      <c r="O16" s="8">
        <f t="shared" si="4"/>
        <v>55</v>
      </c>
      <c r="P16" s="19">
        <f t="shared" si="5"/>
        <v>-29</v>
      </c>
      <c r="Q16" s="18">
        <v>3</v>
      </c>
      <c r="R16" s="9">
        <v>5</v>
      </c>
      <c r="S16" s="12">
        <f t="shared" si="6"/>
        <v>8</v>
      </c>
      <c r="T16" s="10">
        <v>10</v>
      </c>
      <c r="U16" s="10">
        <v>21</v>
      </c>
      <c r="V16" s="13">
        <f t="shared" si="7"/>
        <v>31</v>
      </c>
      <c r="W16" s="19">
        <f t="shared" si="8"/>
        <v>-23</v>
      </c>
      <c r="X16" s="81">
        <f t="shared" si="9"/>
        <v>-52</v>
      </c>
    </row>
    <row r="17" spans="1:24" ht="18.75" customHeight="1" x14ac:dyDescent="0.15">
      <c r="A17" s="25" t="s">
        <v>44</v>
      </c>
      <c r="B17" s="20">
        <v>8872</v>
      </c>
      <c r="C17" s="21">
        <f>B17-B16</f>
        <v>-89</v>
      </c>
      <c r="D17" s="69">
        <f t="shared" si="0"/>
        <v>20199</v>
      </c>
      <c r="E17" s="3">
        <v>9447</v>
      </c>
      <c r="F17" s="4">
        <v>10752</v>
      </c>
      <c r="G17" s="16">
        <f t="shared" si="10"/>
        <v>-121</v>
      </c>
      <c r="H17" s="27"/>
      <c r="I17" s="103" t="s">
        <v>55</v>
      </c>
      <c r="J17" s="24">
        <v>14</v>
      </c>
      <c r="K17" s="5">
        <v>13</v>
      </c>
      <c r="L17" s="6">
        <f t="shared" si="3"/>
        <v>27</v>
      </c>
      <c r="M17" s="7">
        <v>63</v>
      </c>
      <c r="N17" s="7">
        <v>70</v>
      </c>
      <c r="O17" s="8">
        <f t="shared" si="4"/>
        <v>133</v>
      </c>
      <c r="P17" s="19">
        <f t="shared" si="5"/>
        <v>-106</v>
      </c>
      <c r="Q17" s="18">
        <v>11</v>
      </c>
      <c r="R17" s="9">
        <v>4</v>
      </c>
      <c r="S17" s="12">
        <f t="shared" si="6"/>
        <v>15</v>
      </c>
      <c r="T17" s="10">
        <v>12</v>
      </c>
      <c r="U17" s="10">
        <v>18</v>
      </c>
      <c r="V17" s="13">
        <f t="shared" si="7"/>
        <v>30</v>
      </c>
      <c r="W17" s="19">
        <f t="shared" si="8"/>
        <v>-15</v>
      </c>
      <c r="X17" s="81">
        <f t="shared" si="9"/>
        <v>-121</v>
      </c>
    </row>
    <row r="18" spans="1:24" ht="18.75" customHeight="1" thickBot="1" x14ac:dyDescent="0.2">
      <c r="A18" s="63">
        <v>41730</v>
      </c>
      <c r="B18" s="64">
        <v>8837</v>
      </c>
      <c r="C18" s="21">
        <f>B18-B17</f>
        <v>-35</v>
      </c>
      <c r="D18" s="70">
        <f>SUM(E18:F18)</f>
        <v>20040</v>
      </c>
      <c r="E18" s="65">
        <v>9348</v>
      </c>
      <c r="F18" s="66">
        <v>10692</v>
      </c>
      <c r="G18" s="16">
        <f t="shared" si="10"/>
        <v>-159</v>
      </c>
      <c r="I18" s="104" t="s">
        <v>56</v>
      </c>
      <c r="J18" s="36">
        <v>87</v>
      </c>
      <c r="K18" s="37">
        <v>80</v>
      </c>
      <c r="L18" s="38">
        <f>SUM(J18:K18)</f>
        <v>167</v>
      </c>
      <c r="M18" s="39">
        <v>179</v>
      </c>
      <c r="N18" s="39">
        <v>131</v>
      </c>
      <c r="O18" s="40">
        <f>SUM(M18:N18)</f>
        <v>310</v>
      </c>
      <c r="P18" s="41">
        <f>L18-O18</f>
        <v>-143</v>
      </c>
      <c r="Q18" s="42">
        <v>9</v>
      </c>
      <c r="R18" s="43">
        <v>5</v>
      </c>
      <c r="S18" s="44">
        <f>SUM(Q18:R18)</f>
        <v>14</v>
      </c>
      <c r="T18" s="45">
        <v>16</v>
      </c>
      <c r="U18" s="45">
        <v>14</v>
      </c>
      <c r="V18" s="46">
        <f>SUM(T18:U18)</f>
        <v>30</v>
      </c>
      <c r="W18" s="41">
        <f>S18-V18</f>
        <v>-16</v>
      </c>
      <c r="X18" s="82">
        <f t="shared" si="9"/>
        <v>-159</v>
      </c>
    </row>
    <row r="19" spans="1:24" ht="13.5" customHeight="1" x14ac:dyDescent="0.15">
      <c r="A19" s="366" t="s">
        <v>63</v>
      </c>
      <c r="B19" s="368" t="s">
        <v>65</v>
      </c>
      <c r="C19" s="361">
        <f>B18-B6</f>
        <v>-39</v>
      </c>
      <c r="D19" s="370" t="s">
        <v>65</v>
      </c>
      <c r="E19" s="371"/>
      <c r="F19" s="372"/>
      <c r="G19" s="378">
        <f>D18-D6</f>
        <v>-378</v>
      </c>
      <c r="I19" s="349" t="s">
        <v>62</v>
      </c>
      <c r="J19" s="363">
        <f t="shared" ref="J19:W19" si="11">SUM(J7:J18)</f>
        <v>661</v>
      </c>
      <c r="K19" s="355">
        <f t="shared" si="11"/>
        <v>379</v>
      </c>
      <c r="L19" s="355">
        <f t="shared" si="11"/>
        <v>1040</v>
      </c>
      <c r="M19" s="355">
        <f t="shared" si="11"/>
        <v>776</v>
      </c>
      <c r="N19" s="355">
        <f t="shared" si="11"/>
        <v>459</v>
      </c>
      <c r="O19" s="355">
        <f t="shared" si="11"/>
        <v>1235</v>
      </c>
      <c r="P19" s="361">
        <f t="shared" si="11"/>
        <v>-195</v>
      </c>
      <c r="Q19" s="363">
        <f t="shared" si="11"/>
        <v>78</v>
      </c>
      <c r="R19" s="355">
        <f t="shared" si="11"/>
        <v>68</v>
      </c>
      <c r="S19" s="355">
        <f t="shared" si="11"/>
        <v>146</v>
      </c>
      <c r="T19" s="355">
        <f t="shared" si="11"/>
        <v>146</v>
      </c>
      <c r="U19" s="355">
        <f t="shared" si="11"/>
        <v>183</v>
      </c>
      <c r="V19" s="355">
        <f t="shared" si="11"/>
        <v>329</v>
      </c>
      <c r="W19" s="361">
        <f t="shared" si="11"/>
        <v>-183</v>
      </c>
      <c r="X19" s="359">
        <f>SUM(X7:X18)</f>
        <v>-378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5"/>
      <c r="J20" s="364"/>
      <c r="K20" s="356"/>
      <c r="L20" s="356"/>
      <c r="M20" s="356"/>
      <c r="N20" s="356"/>
      <c r="O20" s="356"/>
      <c r="P20" s="362"/>
      <c r="Q20" s="364"/>
      <c r="R20" s="356"/>
      <c r="S20" s="356"/>
      <c r="T20" s="356"/>
      <c r="U20" s="356"/>
      <c r="V20" s="356"/>
      <c r="W20" s="362"/>
      <c r="X20" s="360"/>
    </row>
    <row r="21" spans="1:24" ht="14.25" x14ac:dyDescent="0.15">
      <c r="I21" s="30"/>
    </row>
  </sheetData>
  <mergeCells count="41">
    <mergeCell ref="T19:T20"/>
    <mergeCell ref="U19:U20"/>
    <mergeCell ref="V19:V20"/>
    <mergeCell ref="W19:W20"/>
    <mergeCell ref="B19:B20"/>
    <mergeCell ref="C19:C20"/>
    <mergeCell ref="G19:G20"/>
    <mergeCell ref="N19:N20"/>
    <mergeCell ref="O19:O20"/>
    <mergeCell ref="P19:P20"/>
    <mergeCell ref="M19:M20"/>
    <mergeCell ref="Q19:Q20"/>
    <mergeCell ref="R19:R20"/>
    <mergeCell ref="S19:S20"/>
    <mergeCell ref="A19:A20"/>
    <mergeCell ref="I19:I20"/>
    <mergeCell ref="J19:J20"/>
    <mergeCell ref="K19:K20"/>
    <mergeCell ref="D19:F20"/>
    <mergeCell ref="P5:P6"/>
    <mergeCell ref="Q5:S5"/>
    <mergeCell ref="L19:L20"/>
    <mergeCell ref="D4:D5"/>
    <mergeCell ref="I4:I6"/>
    <mergeCell ref="J5:L5"/>
    <mergeCell ref="X4:X6"/>
    <mergeCell ref="X19:X20"/>
    <mergeCell ref="A1:S1"/>
    <mergeCell ref="A3:A5"/>
    <mergeCell ref="J4:P4"/>
    <mergeCell ref="Q4:W4"/>
    <mergeCell ref="B3:C3"/>
    <mergeCell ref="T5:V5"/>
    <mergeCell ref="W5:W6"/>
    <mergeCell ref="B4:B5"/>
    <mergeCell ref="C4:C5"/>
    <mergeCell ref="D3:G3"/>
    <mergeCell ref="G4:G5"/>
    <mergeCell ref="F4:F5"/>
    <mergeCell ref="E4:E5"/>
    <mergeCell ref="M5:O5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1"/>
  <sheetViews>
    <sheetView view="pageBreakPreview" zoomScale="80" zoomScaleNormal="80" zoomScaleSheetLayoutView="80" workbookViewId="0">
      <selection activeCell="G21" sqref="G21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94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8837</v>
      </c>
      <c r="C6" s="73"/>
      <c r="D6" s="74">
        <f t="shared" ref="D6:D17" si="0">SUM(E6:F6)</f>
        <v>20040</v>
      </c>
      <c r="E6" s="75">
        <v>9348</v>
      </c>
      <c r="F6" s="68">
        <v>10692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105" t="s">
        <v>26</v>
      </c>
      <c r="T6" s="35" t="s">
        <v>1</v>
      </c>
      <c r="U6" s="35" t="s">
        <v>2</v>
      </c>
      <c r="V6" s="106" t="s">
        <v>26</v>
      </c>
      <c r="W6" s="321"/>
      <c r="X6" s="319"/>
    </row>
    <row r="7" spans="1:25" ht="18.75" customHeight="1" x14ac:dyDescent="0.15">
      <c r="A7" s="25" t="s">
        <v>42</v>
      </c>
      <c r="B7" s="20">
        <v>9198</v>
      </c>
      <c r="C7" s="21">
        <f t="shared" ref="C7:C13" si="1">B7-B6</f>
        <v>361</v>
      </c>
      <c r="D7" s="69">
        <f t="shared" si="0"/>
        <v>20370</v>
      </c>
      <c r="E7" s="3">
        <v>9662</v>
      </c>
      <c r="F7" s="4">
        <v>10708</v>
      </c>
      <c r="G7" s="16">
        <f t="shared" ref="G7:G12" si="2">D7-D6</f>
        <v>330</v>
      </c>
      <c r="H7" s="27"/>
      <c r="I7" s="102" t="s">
        <v>46</v>
      </c>
      <c r="J7" s="48">
        <v>360</v>
      </c>
      <c r="K7" s="49">
        <v>72</v>
      </c>
      <c r="L7" s="50">
        <f t="shared" ref="L7:L17" si="3">SUM(J7:K7)</f>
        <v>432</v>
      </c>
      <c r="M7" s="51">
        <v>38</v>
      </c>
      <c r="N7" s="51">
        <v>50</v>
      </c>
      <c r="O7" s="52">
        <f t="shared" ref="O7:O17" si="4">SUM(M7:N7)</f>
        <v>88</v>
      </c>
      <c r="P7" s="53">
        <f t="shared" ref="P7:P17" si="5">L7-O7</f>
        <v>344</v>
      </c>
      <c r="Q7" s="54">
        <v>4</v>
      </c>
      <c r="R7" s="55">
        <v>9</v>
      </c>
      <c r="S7" s="56">
        <f t="shared" ref="S7:S17" si="6">SUM(Q7:R7)</f>
        <v>13</v>
      </c>
      <c r="T7" s="57">
        <v>12</v>
      </c>
      <c r="U7" s="57">
        <v>15</v>
      </c>
      <c r="V7" s="58">
        <f t="shared" ref="V7:V17" si="7">SUM(T7:U7)</f>
        <v>27</v>
      </c>
      <c r="W7" s="53">
        <f t="shared" ref="W7:W17" si="8">S7-V7</f>
        <v>-14</v>
      </c>
      <c r="X7" s="124">
        <f>P7+W7</f>
        <v>330</v>
      </c>
      <c r="Y7" t="s">
        <v>99</v>
      </c>
    </row>
    <row r="8" spans="1:25" ht="18.75" customHeight="1" x14ac:dyDescent="0.15">
      <c r="A8" s="25" t="s">
        <v>20</v>
      </c>
      <c r="B8" s="20">
        <v>9195</v>
      </c>
      <c r="C8" s="21">
        <f t="shared" si="1"/>
        <v>-3</v>
      </c>
      <c r="D8" s="69">
        <f t="shared" si="0"/>
        <v>20362</v>
      </c>
      <c r="E8" s="3">
        <v>9659</v>
      </c>
      <c r="F8" s="68">
        <v>10703</v>
      </c>
      <c r="G8" s="31">
        <f t="shared" si="2"/>
        <v>-8</v>
      </c>
      <c r="H8" s="27"/>
      <c r="I8" s="103" t="s">
        <v>58</v>
      </c>
      <c r="J8" s="24">
        <v>20</v>
      </c>
      <c r="K8" s="5">
        <v>22</v>
      </c>
      <c r="L8" s="6">
        <f t="shared" si="3"/>
        <v>42</v>
      </c>
      <c r="M8" s="7">
        <v>22</v>
      </c>
      <c r="N8" s="7">
        <v>17</v>
      </c>
      <c r="O8" s="8">
        <f t="shared" si="4"/>
        <v>39</v>
      </c>
      <c r="P8" s="19">
        <f t="shared" si="5"/>
        <v>3</v>
      </c>
      <c r="Q8" s="18">
        <v>9</v>
      </c>
      <c r="R8" s="9">
        <v>7</v>
      </c>
      <c r="S8" s="12">
        <f t="shared" si="6"/>
        <v>16</v>
      </c>
      <c r="T8" s="10">
        <v>10</v>
      </c>
      <c r="U8" s="10">
        <v>17</v>
      </c>
      <c r="V8" s="13">
        <f t="shared" si="7"/>
        <v>27</v>
      </c>
      <c r="W8" s="19">
        <f t="shared" si="8"/>
        <v>-11</v>
      </c>
      <c r="X8" s="125">
        <f t="shared" ref="X8:X18" si="9">P8+W8</f>
        <v>-8</v>
      </c>
    </row>
    <row r="9" spans="1:25" ht="18.75" customHeight="1" x14ac:dyDescent="0.15">
      <c r="A9" s="25" t="s">
        <v>21</v>
      </c>
      <c r="B9" s="20">
        <v>8945</v>
      </c>
      <c r="C9" s="21">
        <f t="shared" si="1"/>
        <v>-250</v>
      </c>
      <c r="D9" s="69">
        <f t="shared" si="0"/>
        <v>20109</v>
      </c>
      <c r="E9" s="3">
        <v>9406</v>
      </c>
      <c r="F9" s="4">
        <v>10703</v>
      </c>
      <c r="G9" s="16">
        <f t="shared" si="2"/>
        <v>-253</v>
      </c>
      <c r="H9" s="27"/>
      <c r="I9" s="103" t="s">
        <v>47</v>
      </c>
      <c r="J9" s="24">
        <v>18</v>
      </c>
      <c r="K9" s="5">
        <v>19</v>
      </c>
      <c r="L9" s="6">
        <f t="shared" si="3"/>
        <v>37</v>
      </c>
      <c r="M9" s="7">
        <v>263</v>
      </c>
      <c r="N9" s="7">
        <v>17</v>
      </c>
      <c r="O9" s="8">
        <f t="shared" si="4"/>
        <v>280</v>
      </c>
      <c r="P9" s="19">
        <f t="shared" si="5"/>
        <v>-243</v>
      </c>
      <c r="Q9" s="18">
        <v>4</v>
      </c>
      <c r="R9" s="9">
        <v>9</v>
      </c>
      <c r="S9" s="12">
        <f t="shared" si="6"/>
        <v>13</v>
      </c>
      <c r="T9" s="10">
        <v>12</v>
      </c>
      <c r="U9" s="10">
        <v>11</v>
      </c>
      <c r="V9" s="13">
        <f t="shared" si="7"/>
        <v>23</v>
      </c>
      <c r="W9" s="19">
        <f t="shared" si="8"/>
        <v>-10</v>
      </c>
      <c r="X9" s="125">
        <f t="shared" si="9"/>
        <v>-253</v>
      </c>
      <c r="Y9" t="s">
        <v>98</v>
      </c>
    </row>
    <row r="10" spans="1:25" ht="18.75" customHeight="1" x14ac:dyDescent="0.15">
      <c r="A10" s="25" t="s">
        <v>22</v>
      </c>
      <c r="B10" s="20">
        <v>8939</v>
      </c>
      <c r="C10" s="21">
        <f t="shared" si="1"/>
        <v>-6</v>
      </c>
      <c r="D10" s="69">
        <f t="shared" si="0"/>
        <v>20097</v>
      </c>
      <c r="E10" s="3">
        <v>9395</v>
      </c>
      <c r="F10" s="4">
        <v>10702</v>
      </c>
      <c r="G10" s="16">
        <f t="shared" si="2"/>
        <v>-12</v>
      </c>
      <c r="H10" s="27"/>
      <c r="I10" s="103" t="s">
        <v>48</v>
      </c>
      <c r="J10" s="24">
        <v>24</v>
      </c>
      <c r="K10" s="5">
        <v>29</v>
      </c>
      <c r="L10" s="6">
        <f t="shared" si="3"/>
        <v>53</v>
      </c>
      <c r="M10" s="7">
        <v>23</v>
      </c>
      <c r="N10" s="7">
        <v>20</v>
      </c>
      <c r="O10" s="8">
        <f t="shared" si="4"/>
        <v>43</v>
      </c>
      <c r="P10" s="19">
        <f t="shared" si="5"/>
        <v>10</v>
      </c>
      <c r="Q10" s="18">
        <v>9</v>
      </c>
      <c r="R10" s="9">
        <v>7</v>
      </c>
      <c r="S10" s="12">
        <f t="shared" si="6"/>
        <v>16</v>
      </c>
      <c r="T10" s="10">
        <v>21</v>
      </c>
      <c r="U10" s="10">
        <v>17</v>
      </c>
      <c r="V10" s="13">
        <f t="shared" si="7"/>
        <v>38</v>
      </c>
      <c r="W10" s="19">
        <f t="shared" si="8"/>
        <v>-22</v>
      </c>
      <c r="X10" s="125">
        <f t="shared" si="9"/>
        <v>-12</v>
      </c>
    </row>
    <row r="11" spans="1:25" ht="18.75" customHeight="1" x14ac:dyDescent="0.15">
      <c r="A11" s="25" t="s">
        <v>23</v>
      </c>
      <c r="B11" s="20">
        <v>8935</v>
      </c>
      <c r="C11" s="21">
        <f t="shared" si="1"/>
        <v>-4</v>
      </c>
      <c r="D11" s="69">
        <f t="shared" si="0"/>
        <v>20092</v>
      </c>
      <c r="E11" s="3">
        <v>9401</v>
      </c>
      <c r="F11" s="4">
        <v>10691</v>
      </c>
      <c r="G11" s="16">
        <f t="shared" si="2"/>
        <v>-5</v>
      </c>
      <c r="H11" s="27"/>
      <c r="I11" s="103" t="s">
        <v>49</v>
      </c>
      <c r="J11" s="24">
        <v>24</v>
      </c>
      <c r="K11" s="5">
        <v>15</v>
      </c>
      <c r="L11" s="6">
        <f t="shared" si="3"/>
        <v>39</v>
      </c>
      <c r="M11" s="7">
        <v>15</v>
      </c>
      <c r="N11" s="7">
        <v>24</v>
      </c>
      <c r="O11" s="8">
        <f t="shared" si="4"/>
        <v>39</v>
      </c>
      <c r="P11" s="19">
        <f t="shared" si="5"/>
        <v>0</v>
      </c>
      <c r="Q11" s="18">
        <v>5</v>
      </c>
      <c r="R11" s="9">
        <v>5</v>
      </c>
      <c r="S11" s="12">
        <f t="shared" si="6"/>
        <v>10</v>
      </c>
      <c r="T11" s="10">
        <v>8</v>
      </c>
      <c r="U11" s="10">
        <v>7</v>
      </c>
      <c r="V11" s="13">
        <f t="shared" si="7"/>
        <v>15</v>
      </c>
      <c r="W11" s="19">
        <f t="shared" si="8"/>
        <v>-5</v>
      </c>
      <c r="X11" s="125">
        <f t="shared" si="9"/>
        <v>-5</v>
      </c>
    </row>
    <row r="12" spans="1:25" ht="18.75" customHeight="1" x14ac:dyDescent="0.15">
      <c r="A12" s="25" t="s">
        <v>18</v>
      </c>
      <c r="B12" s="20">
        <v>8951</v>
      </c>
      <c r="C12" s="21">
        <f t="shared" si="1"/>
        <v>16</v>
      </c>
      <c r="D12" s="69">
        <f t="shared" si="0"/>
        <v>20094</v>
      </c>
      <c r="E12" s="3">
        <v>9411</v>
      </c>
      <c r="F12" s="4">
        <v>10683</v>
      </c>
      <c r="G12" s="16">
        <f t="shared" si="2"/>
        <v>2</v>
      </c>
      <c r="H12" s="27"/>
      <c r="I12" s="103" t="s">
        <v>50</v>
      </c>
      <c r="J12" s="24">
        <v>31</v>
      </c>
      <c r="K12" s="5">
        <v>11</v>
      </c>
      <c r="L12" s="6">
        <f t="shared" si="3"/>
        <v>42</v>
      </c>
      <c r="M12" s="7">
        <v>16</v>
      </c>
      <c r="N12" s="7">
        <v>17</v>
      </c>
      <c r="O12" s="8">
        <f t="shared" si="4"/>
        <v>33</v>
      </c>
      <c r="P12" s="19">
        <f t="shared" si="5"/>
        <v>9</v>
      </c>
      <c r="Q12" s="18">
        <v>8</v>
      </c>
      <c r="R12" s="9">
        <v>11</v>
      </c>
      <c r="S12" s="12">
        <f t="shared" si="6"/>
        <v>19</v>
      </c>
      <c r="T12" s="10">
        <v>13</v>
      </c>
      <c r="U12" s="10">
        <v>13</v>
      </c>
      <c r="V12" s="13">
        <f t="shared" si="7"/>
        <v>26</v>
      </c>
      <c r="W12" s="19">
        <f t="shared" si="8"/>
        <v>-7</v>
      </c>
      <c r="X12" s="125">
        <f t="shared" si="9"/>
        <v>2</v>
      </c>
    </row>
    <row r="13" spans="1:25" ht="18.75" customHeight="1" x14ac:dyDescent="0.15">
      <c r="A13" s="25" t="s">
        <v>14</v>
      </c>
      <c r="B13" s="20">
        <v>8957</v>
      </c>
      <c r="C13" s="21">
        <f t="shared" si="1"/>
        <v>6</v>
      </c>
      <c r="D13" s="69">
        <f t="shared" si="0"/>
        <v>20092</v>
      </c>
      <c r="E13" s="3">
        <v>9413</v>
      </c>
      <c r="F13" s="4">
        <v>10679</v>
      </c>
      <c r="G13" s="16">
        <f t="shared" ref="G13:G18" si="10">D13-D12</f>
        <v>-2</v>
      </c>
      <c r="H13" s="27"/>
      <c r="I13" s="103" t="s">
        <v>51</v>
      </c>
      <c r="J13" s="24">
        <v>19</v>
      </c>
      <c r="K13" s="5">
        <v>19</v>
      </c>
      <c r="L13" s="6">
        <f t="shared" si="3"/>
        <v>38</v>
      </c>
      <c r="M13" s="7">
        <v>15</v>
      </c>
      <c r="N13" s="7">
        <v>16</v>
      </c>
      <c r="O13" s="8">
        <f t="shared" si="4"/>
        <v>31</v>
      </c>
      <c r="P13" s="19">
        <f t="shared" si="5"/>
        <v>7</v>
      </c>
      <c r="Q13" s="18">
        <v>7</v>
      </c>
      <c r="R13" s="9">
        <v>3</v>
      </c>
      <c r="S13" s="12">
        <f t="shared" si="6"/>
        <v>10</v>
      </c>
      <c r="T13" s="10">
        <v>9</v>
      </c>
      <c r="U13" s="10">
        <v>10</v>
      </c>
      <c r="V13" s="13">
        <f t="shared" si="7"/>
        <v>19</v>
      </c>
      <c r="W13" s="19">
        <f t="shared" si="8"/>
        <v>-9</v>
      </c>
      <c r="X13" s="125">
        <f t="shared" si="9"/>
        <v>-2</v>
      </c>
    </row>
    <row r="14" spans="1:25" ht="18.75" customHeight="1" x14ac:dyDescent="0.15">
      <c r="A14" s="25" t="s">
        <v>15</v>
      </c>
      <c r="B14" s="20">
        <v>8932</v>
      </c>
      <c r="C14" s="21">
        <f>B14-B13</f>
        <v>-25</v>
      </c>
      <c r="D14" s="69">
        <f t="shared" si="0"/>
        <v>20054</v>
      </c>
      <c r="E14" s="3">
        <v>9390</v>
      </c>
      <c r="F14" s="4">
        <v>10664</v>
      </c>
      <c r="G14" s="16">
        <f t="shared" si="10"/>
        <v>-38</v>
      </c>
      <c r="H14" s="27"/>
      <c r="I14" s="103" t="s">
        <v>52</v>
      </c>
      <c r="J14" s="24">
        <v>9</v>
      </c>
      <c r="K14" s="5">
        <v>18</v>
      </c>
      <c r="L14" s="6">
        <f t="shared" si="3"/>
        <v>27</v>
      </c>
      <c r="M14" s="7">
        <v>18</v>
      </c>
      <c r="N14" s="7">
        <v>20</v>
      </c>
      <c r="O14" s="8">
        <f t="shared" si="4"/>
        <v>38</v>
      </c>
      <c r="P14" s="19">
        <f t="shared" si="5"/>
        <v>-11</v>
      </c>
      <c r="Q14" s="18">
        <v>5</v>
      </c>
      <c r="R14" s="9">
        <v>3</v>
      </c>
      <c r="S14" s="12">
        <f t="shared" si="6"/>
        <v>8</v>
      </c>
      <c r="T14" s="10">
        <v>19</v>
      </c>
      <c r="U14" s="10">
        <v>16</v>
      </c>
      <c r="V14" s="13">
        <f t="shared" si="7"/>
        <v>35</v>
      </c>
      <c r="W14" s="19">
        <f t="shared" si="8"/>
        <v>-27</v>
      </c>
      <c r="X14" s="125">
        <f t="shared" si="9"/>
        <v>-38</v>
      </c>
    </row>
    <row r="15" spans="1:25" ht="18.75" customHeight="1" x14ac:dyDescent="0.15">
      <c r="A15" s="15" t="s">
        <v>95</v>
      </c>
      <c r="B15" s="20">
        <v>8913</v>
      </c>
      <c r="C15" s="21">
        <f>B15-B14</f>
        <v>-19</v>
      </c>
      <c r="D15" s="69">
        <v>20018</v>
      </c>
      <c r="E15" s="3">
        <v>9368</v>
      </c>
      <c r="F15" s="4">
        <v>10650</v>
      </c>
      <c r="G15" s="16">
        <f t="shared" si="10"/>
        <v>-36</v>
      </c>
      <c r="H15" s="27"/>
      <c r="I15" s="103" t="s">
        <v>117</v>
      </c>
      <c r="J15" s="24">
        <v>21</v>
      </c>
      <c r="K15" s="5">
        <v>22</v>
      </c>
      <c r="L15" s="6">
        <f t="shared" si="3"/>
        <v>43</v>
      </c>
      <c r="M15" s="7">
        <v>30</v>
      </c>
      <c r="N15" s="7">
        <v>20</v>
      </c>
      <c r="O15" s="8">
        <f t="shared" si="4"/>
        <v>50</v>
      </c>
      <c r="P15" s="19">
        <f t="shared" si="5"/>
        <v>-7</v>
      </c>
      <c r="Q15" s="18">
        <v>1</v>
      </c>
      <c r="R15" s="9">
        <v>3</v>
      </c>
      <c r="S15" s="12">
        <f t="shared" si="6"/>
        <v>4</v>
      </c>
      <c r="T15" s="10">
        <v>14</v>
      </c>
      <c r="U15" s="10">
        <v>19</v>
      </c>
      <c r="V15" s="13">
        <f t="shared" si="7"/>
        <v>33</v>
      </c>
      <c r="W15" s="19">
        <f t="shared" si="8"/>
        <v>-29</v>
      </c>
      <c r="X15" s="125">
        <f t="shared" si="9"/>
        <v>-36</v>
      </c>
    </row>
    <row r="16" spans="1:25" ht="18.75" customHeight="1" x14ac:dyDescent="0.15">
      <c r="A16" s="25" t="s">
        <v>43</v>
      </c>
      <c r="B16" s="20">
        <v>8890</v>
      </c>
      <c r="C16" s="21">
        <f>B16-B15</f>
        <v>-23</v>
      </c>
      <c r="D16" s="69">
        <f t="shared" si="0"/>
        <v>19956</v>
      </c>
      <c r="E16" s="3">
        <v>9335</v>
      </c>
      <c r="F16" s="4">
        <v>10621</v>
      </c>
      <c r="G16" s="16">
        <f t="shared" si="10"/>
        <v>-62</v>
      </c>
      <c r="H16" s="27"/>
      <c r="I16" s="103" t="s">
        <v>54</v>
      </c>
      <c r="J16" s="24">
        <v>7</v>
      </c>
      <c r="K16" s="5">
        <v>6</v>
      </c>
      <c r="L16" s="6">
        <f t="shared" si="3"/>
        <v>13</v>
      </c>
      <c r="M16" s="7">
        <v>17</v>
      </c>
      <c r="N16" s="7">
        <v>20</v>
      </c>
      <c r="O16" s="8">
        <f t="shared" si="4"/>
        <v>37</v>
      </c>
      <c r="P16" s="19">
        <f t="shared" si="5"/>
        <v>-24</v>
      </c>
      <c r="Q16" s="18">
        <v>2</v>
      </c>
      <c r="R16" s="9">
        <v>5</v>
      </c>
      <c r="S16" s="12">
        <f t="shared" si="6"/>
        <v>7</v>
      </c>
      <c r="T16" s="10">
        <v>25</v>
      </c>
      <c r="U16" s="10">
        <v>20</v>
      </c>
      <c r="V16" s="13">
        <f t="shared" si="7"/>
        <v>45</v>
      </c>
      <c r="W16" s="19">
        <f t="shared" si="8"/>
        <v>-38</v>
      </c>
      <c r="X16" s="125">
        <f t="shared" si="9"/>
        <v>-62</v>
      </c>
    </row>
    <row r="17" spans="1:24" ht="18.75" customHeight="1" x14ac:dyDescent="0.15">
      <c r="A17" s="25" t="s">
        <v>44</v>
      </c>
      <c r="B17" s="20">
        <v>8805</v>
      </c>
      <c r="C17" s="21">
        <f>B17-B16</f>
        <v>-85</v>
      </c>
      <c r="D17" s="69">
        <f t="shared" si="0"/>
        <v>19859</v>
      </c>
      <c r="E17" s="3">
        <v>9278</v>
      </c>
      <c r="F17" s="4">
        <v>10581</v>
      </c>
      <c r="G17" s="16">
        <f t="shared" si="10"/>
        <v>-97</v>
      </c>
      <c r="H17" s="27"/>
      <c r="I17" s="103" t="s">
        <v>55</v>
      </c>
      <c r="J17" s="24">
        <v>24</v>
      </c>
      <c r="K17" s="5">
        <v>37</v>
      </c>
      <c r="L17" s="6">
        <f t="shared" si="3"/>
        <v>61</v>
      </c>
      <c r="M17" s="7">
        <v>66</v>
      </c>
      <c r="N17" s="7">
        <v>59</v>
      </c>
      <c r="O17" s="8">
        <f t="shared" si="4"/>
        <v>125</v>
      </c>
      <c r="P17" s="19">
        <f t="shared" si="5"/>
        <v>-64</v>
      </c>
      <c r="Q17" s="18">
        <v>4</v>
      </c>
      <c r="R17" s="9">
        <v>2</v>
      </c>
      <c r="S17" s="12">
        <f t="shared" si="6"/>
        <v>6</v>
      </c>
      <c r="T17" s="10">
        <v>19</v>
      </c>
      <c r="U17" s="10">
        <v>20</v>
      </c>
      <c r="V17" s="13">
        <f t="shared" si="7"/>
        <v>39</v>
      </c>
      <c r="W17" s="19">
        <f t="shared" si="8"/>
        <v>-33</v>
      </c>
      <c r="X17" s="125">
        <f t="shared" si="9"/>
        <v>-97</v>
      </c>
    </row>
    <row r="18" spans="1:24" ht="18.75" customHeight="1" thickBot="1" x14ac:dyDescent="0.2">
      <c r="A18" s="63">
        <v>41730</v>
      </c>
      <c r="B18" s="64">
        <v>8766</v>
      </c>
      <c r="C18" s="21">
        <f>B18-B17</f>
        <v>-39</v>
      </c>
      <c r="D18" s="70">
        <v>19707</v>
      </c>
      <c r="E18" s="65">
        <v>9185</v>
      </c>
      <c r="F18" s="66">
        <v>10522</v>
      </c>
      <c r="G18" s="67">
        <f t="shared" si="10"/>
        <v>-152</v>
      </c>
      <c r="I18" s="104" t="s">
        <v>56</v>
      </c>
      <c r="J18" s="36">
        <v>72</v>
      </c>
      <c r="K18" s="37">
        <v>50</v>
      </c>
      <c r="L18" s="38">
        <f>SUM(J18:K18)</f>
        <v>122</v>
      </c>
      <c r="M18" s="39">
        <v>153</v>
      </c>
      <c r="N18" s="39">
        <v>94</v>
      </c>
      <c r="O18" s="40">
        <f>SUM(M18:N18)</f>
        <v>247</v>
      </c>
      <c r="P18" s="41">
        <f>L18-O18</f>
        <v>-125</v>
      </c>
      <c r="Q18" s="42">
        <v>4</v>
      </c>
      <c r="R18" s="43">
        <v>5</v>
      </c>
      <c r="S18" s="44">
        <f>SUM(Q18:R18)</f>
        <v>9</v>
      </c>
      <c r="T18" s="45">
        <v>16</v>
      </c>
      <c r="U18" s="45">
        <v>20</v>
      </c>
      <c r="V18" s="46">
        <f>SUM(T18:U18)</f>
        <v>36</v>
      </c>
      <c r="W18" s="41">
        <f>S18-V18</f>
        <v>-27</v>
      </c>
      <c r="X18" s="126">
        <f t="shared" si="9"/>
        <v>-152</v>
      </c>
    </row>
    <row r="19" spans="1:24" ht="13.5" customHeight="1" x14ac:dyDescent="0.15">
      <c r="A19" s="366" t="s">
        <v>96</v>
      </c>
      <c r="B19" s="368" t="s">
        <v>65</v>
      </c>
      <c r="C19" s="361">
        <f>B17-B6</f>
        <v>-32</v>
      </c>
      <c r="D19" s="370" t="s">
        <v>65</v>
      </c>
      <c r="E19" s="371"/>
      <c r="F19" s="372"/>
      <c r="G19" s="378">
        <f>D18-D6</f>
        <v>-333</v>
      </c>
      <c r="I19" s="349" t="s">
        <v>97</v>
      </c>
      <c r="J19" s="385">
        <f t="shared" ref="J19:W19" si="11">SUM(J7:J18)</f>
        <v>629</v>
      </c>
      <c r="K19" s="380">
        <f t="shared" si="11"/>
        <v>320</v>
      </c>
      <c r="L19" s="380">
        <f t="shared" si="11"/>
        <v>949</v>
      </c>
      <c r="M19" s="380">
        <f t="shared" si="11"/>
        <v>676</v>
      </c>
      <c r="N19" s="380">
        <f t="shared" si="11"/>
        <v>374</v>
      </c>
      <c r="O19" s="380">
        <f t="shared" si="11"/>
        <v>1050</v>
      </c>
      <c r="P19" s="382">
        <f t="shared" si="11"/>
        <v>-101</v>
      </c>
      <c r="Q19" s="385">
        <f t="shared" si="11"/>
        <v>62</v>
      </c>
      <c r="R19" s="380">
        <f t="shared" si="11"/>
        <v>69</v>
      </c>
      <c r="S19" s="380">
        <f t="shared" si="11"/>
        <v>131</v>
      </c>
      <c r="T19" s="380">
        <f t="shared" si="11"/>
        <v>178</v>
      </c>
      <c r="U19" s="380">
        <f t="shared" si="11"/>
        <v>185</v>
      </c>
      <c r="V19" s="380">
        <f t="shared" si="11"/>
        <v>363</v>
      </c>
      <c r="W19" s="382">
        <f t="shared" si="11"/>
        <v>-232</v>
      </c>
      <c r="X19" s="384">
        <f>SUM(X7:X18)</f>
        <v>-333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5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21"/>
  <sheetViews>
    <sheetView view="pageBreakPreview" zoomScale="80" zoomScaleNormal="80" zoomScaleSheetLayoutView="80" workbookViewId="0">
      <selection activeCell="B13" sqref="B1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126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8766</v>
      </c>
      <c r="C6" s="73"/>
      <c r="D6" s="74">
        <f t="shared" ref="D6:D18" si="0">SUM(E6:F6)</f>
        <v>19707</v>
      </c>
      <c r="E6" s="75">
        <v>9185</v>
      </c>
      <c r="F6" s="68">
        <v>10522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19" t="s">
        <v>26</v>
      </c>
      <c r="T6" s="35" t="s">
        <v>1</v>
      </c>
      <c r="U6" s="35" t="s">
        <v>2</v>
      </c>
      <c r="V6" s="220" t="s">
        <v>26</v>
      </c>
      <c r="W6" s="321"/>
      <c r="X6" s="319"/>
    </row>
    <row r="7" spans="1:25" ht="18.75" customHeight="1" x14ac:dyDescent="0.15">
      <c r="A7" s="25" t="s">
        <v>42</v>
      </c>
      <c r="B7" s="20">
        <v>9152</v>
      </c>
      <c r="C7" s="21">
        <f t="shared" ref="C7:C13" si="1">B7-B6</f>
        <v>386</v>
      </c>
      <c r="D7" s="69">
        <f t="shared" si="0"/>
        <v>20085</v>
      </c>
      <c r="E7" s="3">
        <v>9524</v>
      </c>
      <c r="F7" s="4">
        <v>10561</v>
      </c>
      <c r="G7" s="16">
        <f t="shared" ref="G7:G18" si="2">D7-D6</f>
        <v>378</v>
      </c>
      <c r="H7" s="27"/>
      <c r="I7" s="102" t="s">
        <v>46</v>
      </c>
      <c r="J7" s="48">
        <v>388</v>
      </c>
      <c r="K7" s="49">
        <v>85</v>
      </c>
      <c r="L7" s="50">
        <f t="shared" ref="L7:L17" si="3">SUM(J7:K7)</f>
        <v>473</v>
      </c>
      <c r="M7" s="51">
        <v>40</v>
      </c>
      <c r="N7" s="51">
        <v>42</v>
      </c>
      <c r="O7" s="52">
        <f t="shared" ref="O7:O17" si="4">SUM(M7:N7)</f>
        <v>82</v>
      </c>
      <c r="P7" s="53">
        <f t="shared" ref="P7:P17" si="5">L7-O7</f>
        <v>391</v>
      </c>
      <c r="Q7" s="54">
        <v>3</v>
      </c>
      <c r="R7" s="55">
        <v>7</v>
      </c>
      <c r="S7" s="56">
        <f t="shared" ref="S7:S17" si="6">SUM(Q7:R7)</f>
        <v>10</v>
      </c>
      <c r="T7" s="57">
        <v>12</v>
      </c>
      <c r="U7" s="57">
        <v>11</v>
      </c>
      <c r="V7" s="58">
        <f t="shared" ref="V7:V17" si="7">SUM(T7:U7)</f>
        <v>23</v>
      </c>
      <c r="W7" s="53">
        <f t="shared" ref="W7:W17" si="8">S7-V7</f>
        <v>-13</v>
      </c>
      <c r="X7" s="124">
        <f>P7+W7</f>
        <v>378</v>
      </c>
    </row>
    <row r="8" spans="1:25" ht="18.75" customHeight="1" x14ac:dyDescent="0.15">
      <c r="A8" s="25" t="s">
        <v>20</v>
      </c>
      <c r="B8" s="20">
        <v>9136</v>
      </c>
      <c r="C8" s="21">
        <f t="shared" si="1"/>
        <v>-16</v>
      </c>
      <c r="D8" s="69">
        <f t="shared" si="0"/>
        <v>20046</v>
      </c>
      <c r="E8" s="3">
        <v>9508</v>
      </c>
      <c r="F8" s="68">
        <v>10538</v>
      </c>
      <c r="G8" s="31">
        <f t="shared" si="2"/>
        <v>-39</v>
      </c>
      <c r="H8" s="27"/>
      <c r="I8" s="103" t="s">
        <v>58</v>
      </c>
      <c r="J8" s="24">
        <v>25</v>
      </c>
      <c r="K8" s="5">
        <v>24</v>
      </c>
      <c r="L8" s="6">
        <f t="shared" si="3"/>
        <v>49</v>
      </c>
      <c r="M8" s="7">
        <v>28</v>
      </c>
      <c r="N8" s="7">
        <v>25</v>
      </c>
      <c r="O8" s="8">
        <f t="shared" si="4"/>
        <v>53</v>
      </c>
      <c r="P8" s="19">
        <f t="shared" si="5"/>
        <v>-4</v>
      </c>
      <c r="Q8" s="18">
        <v>4</v>
      </c>
      <c r="R8" s="9">
        <v>3</v>
      </c>
      <c r="S8" s="12">
        <f t="shared" si="6"/>
        <v>7</v>
      </c>
      <c r="T8" s="10">
        <v>17</v>
      </c>
      <c r="U8" s="10">
        <v>25</v>
      </c>
      <c r="V8" s="13">
        <f t="shared" si="7"/>
        <v>42</v>
      </c>
      <c r="W8" s="19">
        <f t="shared" si="8"/>
        <v>-35</v>
      </c>
      <c r="X8" s="125">
        <f t="shared" ref="X8:X18" si="9">P8+W8</f>
        <v>-39</v>
      </c>
    </row>
    <row r="9" spans="1:25" ht="18.75" customHeight="1" x14ac:dyDescent="0.15">
      <c r="A9" s="25" t="s">
        <v>21</v>
      </c>
      <c r="B9" s="20">
        <v>8889</v>
      </c>
      <c r="C9" s="21">
        <f t="shared" si="1"/>
        <v>-247</v>
      </c>
      <c r="D9" s="69">
        <f t="shared" si="0"/>
        <v>19765</v>
      </c>
      <c r="E9" s="3">
        <v>9250</v>
      </c>
      <c r="F9" s="4">
        <v>10515</v>
      </c>
      <c r="G9" s="16">
        <f t="shared" si="2"/>
        <v>-281</v>
      </c>
      <c r="H9" s="27"/>
      <c r="I9" s="103" t="s">
        <v>47</v>
      </c>
      <c r="J9" s="24">
        <v>19</v>
      </c>
      <c r="K9" s="5">
        <v>20</v>
      </c>
      <c r="L9" s="6">
        <f t="shared" si="3"/>
        <v>39</v>
      </c>
      <c r="M9" s="7">
        <v>270</v>
      </c>
      <c r="N9" s="7">
        <v>29</v>
      </c>
      <c r="O9" s="8">
        <f t="shared" si="4"/>
        <v>299</v>
      </c>
      <c r="P9" s="19">
        <f t="shared" si="5"/>
        <v>-260</v>
      </c>
      <c r="Q9" s="18">
        <v>3</v>
      </c>
      <c r="R9" s="9">
        <v>4</v>
      </c>
      <c r="S9" s="12">
        <f t="shared" si="6"/>
        <v>7</v>
      </c>
      <c r="T9" s="10">
        <v>10</v>
      </c>
      <c r="U9" s="10">
        <v>18</v>
      </c>
      <c r="V9" s="13">
        <f t="shared" si="7"/>
        <v>28</v>
      </c>
      <c r="W9" s="19">
        <f t="shared" si="8"/>
        <v>-21</v>
      </c>
      <c r="X9" s="125">
        <f t="shared" si="9"/>
        <v>-281</v>
      </c>
    </row>
    <row r="10" spans="1:25" ht="18.75" customHeight="1" x14ac:dyDescent="0.15">
      <c r="A10" s="25" t="s">
        <v>22</v>
      </c>
      <c r="B10" s="20">
        <v>8884</v>
      </c>
      <c r="C10" s="21">
        <f t="shared" si="1"/>
        <v>-5</v>
      </c>
      <c r="D10" s="69">
        <f t="shared" si="0"/>
        <v>19738</v>
      </c>
      <c r="E10" s="3">
        <v>9235</v>
      </c>
      <c r="F10" s="4">
        <v>10503</v>
      </c>
      <c r="G10" s="16">
        <f t="shared" si="2"/>
        <v>-27</v>
      </c>
      <c r="H10" s="27"/>
      <c r="I10" s="103" t="s">
        <v>48</v>
      </c>
      <c r="J10" s="24">
        <v>24</v>
      </c>
      <c r="K10" s="5">
        <v>28</v>
      </c>
      <c r="L10" s="6">
        <f t="shared" si="3"/>
        <v>52</v>
      </c>
      <c r="M10" s="7">
        <v>29</v>
      </c>
      <c r="N10" s="7">
        <v>36</v>
      </c>
      <c r="O10" s="8">
        <f t="shared" si="4"/>
        <v>65</v>
      </c>
      <c r="P10" s="19">
        <f t="shared" si="5"/>
        <v>-13</v>
      </c>
      <c r="Q10" s="18">
        <v>4</v>
      </c>
      <c r="R10" s="9">
        <v>6</v>
      </c>
      <c r="S10" s="12">
        <f t="shared" si="6"/>
        <v>10</v>
      </c>
      <c r="T10" s="10">
        <v>14</v>
      </c>
      <c r="U10" s="10">
        <v>10</v>
      </c>
      <c r="V10" s="13">
        <f t="shared" si="7"/>
        <v>24</v>
      </c>
      <c r="W10" s="19">
        <f t="shared" si="8"/>
        <v>-14</v>
      </c>
      <c r="X10" s="125">
        <f t="shared" si="9"/>
        <v>-27</v>
      </c>
    </row>
    <row r="11" spans="1:25" ht="18.75" customHeight="1" x14ac:dyDescent="0.15">
      <c r="A11" s="25" t="s">
        <v>23</v>
      </c>
      <c r="B11" s="20">
        <v>8877</v>
      </c>
      <c r="C11" s="21">
        <f t="shared" si="1"/>
        <v>-7</v>
      </c>
      <c r="D11" s="69">
        <f t="shared" si="0"/>
        <v>19722</v>
      </c>
      <c r="E11" s="3">
        <v>9221</v>
      </c>
      <c r="F11" s="4">
        <v>10501</v>
      </c>
      <c r="G11" s="16">
        <f t="shared" si="2"/>
        <v>-16</v>
      </c>
      <c r="H11" s="27"/>
      <c r="I11" s="103" t="s">
        <v>49</v>
      </c>
      <c r="J11" s="24">
        <v>15</v>
      </c>
      <c r="K11" s="5">
        <v>19</v>
      </c>
      <c r="L11" s="6">
        <f t="shared" si="3"/>
        <v>34</v>
      </c>
      <c r="M11" s="7">
        <v>25</v>
      </c>
      <c r="N11" s="7">
        <v>19</v>
      </c>
      <c r="O11" s="8">
        <f t="shared" si="4"/>
        <v>44</v>
      </c>
      <c r="P11" s="19">
        <f t="shared" si="5"/>
        <v>-10</v>
      </c>
      <c r="Q11" s="18">
        <v>5</v>
      </c>
      <c r="R11" s="9">
        <v>6</v>
      </c>
      <c r="S11" s="12">
        <f t="shared" si="6"/>
        <v>11</v>
      </c>
      <c r="T11" s="10">
        <v>9</v>
      </c>
      <c r="U11" s="10">
        <v>8</v>
      </c>
      <c r="V11" s="13">
        <f t="shared" si="7"/>
        <v>17</v>
      </c>
      <c r="W11" s="19">
        <f t="shared" si="8"/>
        <v>-6</v>
      </c>
      <c r="X11" s="125">
        <f t="shared" si="9"/>
        <v>-16</v>
      </c>
    </row>
    <row r="12" spans="1:25" ht="18.75" customHeight="1" x14ac:dyDescent="0.15">
      <c r="A12" s="223" t="s">
        <v>18</v>
      </c>
      <c r="B12" s="221">
        <v>8566</v>
      </c>
      <c r="C12" s="21">
        <f t="shared" si="1"/>
        <v>-311</v>
      </c>
      <c r="D12" s="222">
        <f t="shared" si="0"/>
        <v>19538</v>
      </c>
      <c r="E12" s="3">
        <v>9204</v>
      </c>
      <c r="F12" s="4">
        <v>10334</v>
      </c>
      <c r="G12" s="16">
        <f t="shared" si="2"/>
        <v>-184</v>
      </c>
      <c r="H12" s="27"/>
      <c r="I12" s="103" t="s">
        <v>50</v>
      </c>
      <c r="J12" s="24">
        <v>38</v>
      </c>
      <c r="K12" s="5">
        <v>24</v>
      </c>
      <c r="L12" s="6">
        <f t="shared" si="3"/>
        <v>62</v>
      </c>
      <c r="M12" s="7">
        <v>22</v>
      </c>
      <c r="N12" s="7">
        <v>22</v>
      </c>
      <c r="O12" s="8">
        <f t="shared" si="4"/>
        <v>44</v>
      </c>
      <c r="P12" s="19">
        <f t="shared" si="5"/>
        <v>18</v>
      </c>
      <c r="Q12" s="18">
        <v>6</v>
      </c>
      <c r="R12" s="9">
        <v>8</v>
      </c>
      <c r="S12" s="12">
        <f t="shared" si="6"/>
        <v>14</v>
      </c>
      <c r="T12" s="10">
        <v>11</v>
      </c>
      <c r="U12" s="10">
        <v>20</v>
      </c>
      <c r="V12" s="13">
        <f t="shared" si="7"/>
        <v>31</v>
      </c>
      <c r="W12" s="19">
        <f t="shared" si="8"/>
        <v>-17</v>
      </c>
      <c r="X12" s="125">
        <f t="shared" si="9"/>
        <v>1</v>
      </c>
    </row>
    <row r="13" spans="1:25" ht="18.75" customHeight="1" x14ac:dyDescent="0.15">
      <c r="A13" s="25" t="s">
        <v>14</v>
      </c>
      <c r="B13" s="20">
        <v>8575</v>
      </c>
      <c r="C13" s="21">
        <f t="shared" si="1"/>
        <v>9</v>
      </c>
      <c r="D13" s="69">
        <v>19510</v>
      </c>
      <c r="E13" s="3">
        <v>9190</v>
      </c>
      <c r="F13" s="4">
        <v>10320</v>
      </c>
      <c r="G13" s="16">
        <f t="shared" si="2"/>
        <v>-28</v>
      </c>
      <c r="H13" s="27"/>
      <c r="I13" s="103" t="s">
        <v>51</v>
      </c>
      <c r="J13" s="24">
        <v>18</v>
      </c>
      <c r="K13" s="5">
        <v>21</v>
      </c>
      <c r="L13" s="6">
        <f t="shared" si="3"/>
        <v>39</v>
      </c>
      <c r="M13" s="7">
        <v>20</v>
      </c>
      <c r="N13" s="7">
        <v>23</v>
      </c>
      <c r="O13" s="8">
        <f t="shared" si="4"/>
        <v>43</v>
      </c>
      <c r="P13" s="19">
        <f t="shared" si="5"/>
        <v>-4</v>
      </c>
      <c r="Q13" s="18">
        <v>1</v>
      </c>
      <c r="R13" s="9">
        <v>3</v>
      </c>
      <c r="S13" s="12">
        <f t="shared" si="6"/>
        <v>4</v>
      </c>
      <c r="T13" s="10">
        <v>13</v>
      </c>
      <c r="U13" s="10">
        <v>15</v>
      </c>
      <c r="V13" s="13">
        <f t="shared" si="7"/>
        <v>28</v>
      </c>
      <c r="W13" s="19">
        <f t="shared" si="8"/>
        <v>-24</v>
      </c>
      <c r="X13" s="125">
        <f t="shared" si="9"/>
        <v>-28</v>
      </c>
    </row>
    <row r="14" spans="1:25" ht="18.75" customHeight="1" x14ac:dyDescent="0.15">
      <c r="A14" s="25" t="s">
        <v>15</v>
      </c>
      <c r="B14" s="20">
        <v>8571</v>
      </c>
      <c r="C14" s="21">
        <f>B14-B13</f>
        <v>-4</v>
      </c>
      <c r="D14" s="69">
        <f t="shared" si="0"/>
        <v>19478</v>
      </c>
      <c r="E14" s="3">
        <v>9171</v>
      </c>
      <c r="F14" s="4">
        <v>10307</v>
      </c>
      <c r="G14" s="16">
        <f t="shared" si="2"/>
        <v>-32</v>
      </c>
      <c r="H14" s="27"/>
      <c r="I14" s="103" t="s">
        <v>52</v>
      </c>
      <c r="J14" s="24">
        <v>11</v>
      </c>
      <c r="K14" s="5">
        <v>22</v>
      </c>
      <c r="L14" s="6">
        <f t="shared" si="3"/>
        <v>33</v>
      </c>
      <c r="M14" s="7">
        <v>24</v>
      </c>
      <c r="N14" s="7">
        <v>27</v>
      </c>
      <c r="O14" s="8">
        <f t="shared" si="4"/>
        <v>51</v>
      </c>
      <c r="P14" s="19">
        <f t="shared" si="5"/>
        <v>-18</v>
      </c>
      <c r="Q14" s="18">
        <v>6</v>
      </c>
      <c r="R14" s="9">
        <v>6</v>
      </c>
      <c r="S14" s="12">
        <f t="shared" si="6"/>
        <v>12</v>
      </c>
      <c r="T14" s="10">
        <v>12</v>
      </c>
      <c r="U14" s="10">
        <v>14</v>
      </c>
      <c r="V14" s="13">
        <f t="shared" si="7"/>
        <v>26</v>
      </c>
      <c r="W14" s="19">
        <f t="shared" si="8"/>
        <v>-14</v>
      </c>
      <c r="X14" s="125">
        <f t="shared" si="9"/>
        <v>-32</v>
      </c>
    </row>
    <row r="15" spans="1:25" ht="18.75" customHeight="1" x14ac:dyDescent="0.15">
      <c r="A15" s="15" t="s">
        <v>118</v>
      </c>
      <c r="B15" s="20">
        <v>8565</v>
      </c>
      <c r="C15" s="21">
        <f>B15-B14</f>
        <v>-6</v>
      </c>
      <c r="D15" s="69">
        <f t="shared" si="0"/>
        <v>19451</v>
      </c>
      <c r="E15" s="3">
        <v>9160</v>
      </c>
      <c r="F15" s="4">
        <v>10291</v>
      </c>
      <c r="G15" s="16">
        <f t="shared" si="2"/>
        <v>-27</v>
      </c>
      <c r="H15" s="27"/>
      <c r="I15" s="103" t="s">
        <v>53</v>
      </c>
      <c r="J15" s="24">
        <v>10</v>
      </c>
      <c r="K15" s="5">
        <v>12</v>
      </c>
      <c r="L15" s="6">
        <f t="shared" si="3"/>
        <v>22</v>
      </c>
      <c r="M15" s="7">
        <v>11</v>
      </c>
      <c r="N15" s="7">
        <v>18</v>
      </c>
      <c r="O15" s="8">
        <f t="shared" si="4"/>
        <v>29</v>
      </c>
      <c r="P15" s="19">
        <f t="shared" si="5"/>
        <v>-7</v>
      </c>
      <c r="Q15" s="18">
        <v>6</v>
      </c>
      <c r="R15" s="9">
        <v>5</v>
      </c>
      <c r="S15" s="12">
        <f t="shared" si="6"/>
        <v>11</v>
      </c>
      <c r="T15" s="10">
        <v>16</v>
      </c>
      <c r="U15" s="10">
        <v>15</v>
      </c>
      <c r="V15" s="13">
        <f t="shared" si="7"/>
        <v>31</v>
      </c>
      <c r="W15" s="19">
        <f t="shared" si="8"/>
        <v>-20</v>
      </c>
      <c r="X15" s="125">
        <f t="shared" si="9"/>
        <v>-27</v>
      </c>
    </row>
    <row r="16" spans="1:25" ht="18.75" customHeight="1" x14ac:dyDescent="0.15">
      <c r="A16" s="25" t="s">
        <v>43</v>
      </c>
      <c r="B16" s="20">
        <v>8562</v>
      </c>
      <c r="C16" s="21">
        <f>B16-B15</f>
        <v>-3</v>
      </c>
      <c r="D16" s="69">
        <f t="shared" si="0"/>
        <v>19432</v>
      </c>
      <c r="E16" s="3">
        <v>9156</v>
      </c>
      <c r="F16" s="4">
        <v>10276</v>
      </c>
      <c r="G16" s="16">
        <f t="shared" si="2"/>
        <v>-19</v>
      </c>
      <c r="H16" s="27"/>
      <c r="I16" s="103" t="s">
        <v>54</v>
      </c>
      <c r="J16" s="24">
        <v>25</v>
      </c>
      <c r="K16" s="5">
        <v>15</v>
      </c>
      <c r="L16" s="6">
        <f t="shared" si="3"/>
        <v>40</v>
      </c>
      <c r="M16" s="7">
        <v>17</v>
      </c>
      <c r="N16" s="7">
        <v>13</v>
      </c>
      <c r="O16" s="8">
        <f t="shared" si="4"/>
        <v>30</v>
      </c>
      <c r="P16" s="19">
        <f t="shared" si="5"/>
        <v>10</v>
      </c>
      <c r="Q16" s="18">
        <v>1</v>
      </c>
      <c r="R16" s="9">
        <v>3</v>
      </c>
      <c r="S16" s="12">
        <f t="shared" si="6"/>
        <v>4</v>
      </c>
      <c r="T16" s="10">
        <v>13</v>
      </c>
      <c r="U16" s="10">
        <v>20</v>
      </c>
      <c r="V16" s="13">
        <f t="shared" si="7"/>
        <v>33</v>
      </c>
      <c r="W16" s="19">
        <f t="shared" si="8"/>
        <v>-29</v>
      </c>
      <c r="X16" s="125">
        <f t="shared" si="9"/>
        <v>-19</v>
      </c>
    </row>
    <row r="17" spans="1:24" ht="18.75" customHeight="1" x14ac:dyDescent="0.15">
      <c r="A17" s="25" t="s">
        <v>44</v>
      </c>
      <c r="B17" s="20">
        <v>8479</v>
      </c>
      <c r="C17" s="21">
        <f>B17-B16</f>
        <v>-83</v>
      </c>
      <c r="D17" s="69">
        <f t="shared" si="0"/>
        <v>19309</v>
      </c>
      <c r="E17" s="3">
        <v>9087</v>
      </c>
      <c r="F17" s="4">
        <v>10222</v>
      </c>
      <c r="G17" s="16">
        <f t="shared" si="2"/>
        <v>-123</v>
      </c>
      <c r="H17" s="27"/>
      <c r="I17" s="103" t="s">
        <v>127</v>
      </c>
      <c r="J17" s="24">
        <v>16</v>
      </c>
      <c r="K17" s="5">
        <v>16</v>
      </c>
      <c r="L17" s="6">
        <f t="shared" si="3"/>
        <v>32</v>
      </c>
      <c r="M17" s="7">
        <v>69</v>
      </c>
      <c r="N17" s="7">
        <v>60</v>
      </c>
      <c r="O17" s="8">
        <f t="shared" si="4"/>
        <v>129</v>
      </c>
      <c r="P17" s="19">
        <f t="shared" si="5"/>
        <v>-97</v>
      </c>
      <c r="Q17" s="18">
        <v>5</v>
      </c>
      <c r="R17" s="9">
        <v>4</v>
      </c>
      <c r="S17" s="12">
        <f t="shared" si="6"/>
        <v>9</v>
      </c>
      <c r="T17" s="10">
        <v>21</v>
      </c>
      <c r="U17" s="10">
        <v>14</v>
      </c>
      <c r="V17" s="13">
        <f t="shared" si="7"/>
        <v>35</v>
      </c>
      <c r="W17" s="19">
        <f t="shared" si="8"/>
        <v>-26</v>
      </c>
      <c r="X17" s="125">
        <f t="shared" si="9"/>
        <v>-123</v>
      </c>
    </row>
    <row r="18" spans="1:24" ht="18.75" customHeight="1" thickBot="1" x14ac:dyDescent="0.2">
      <c r="A18" s="63">
        <v>41730</v>
      </c>
      <c r="B18" s="64">
        <v>8432</v>
      </c>
      <c r="C18" s="21">
        <f>B18-B17</f>
        <v>-47</v>
      </c>
      <c r="D18" s="69">
        <f t="shared" si="0"/>
        <v>19118</v>
      </c>
      <c r="E18" s="65">
        <v>9003</v>
      </c>
      <c r="F18" s="66">
        <v>10115</v>
      </c>
      <c r="G18" s="67">
        <f t="shared" si="2"/>
        <v>-191</v>
      </c>
      <c r="I18" s="104" t="s">
        <v>56</v>
      </c>
      <c r="J18" s="36">
        <v>67</v>
      </c>
      <c r="K18" s="37">
        <v>42</v>
      </c>
      <c r="L18" s="38">
        <f>SUM(J18:K18)</f>
        <v>109</v>
      </c>
      <c r="M18" s="39">
        <v>144</v>
      </c>
      <c r="N18" s="39">
        <v>136</v>
      </c>
      <c r="O18" s="40">
        <f>SUM(M18:N18)</f>
        <v>280</v>
      </c>
      <c r="P18" s="41">
        <f>L18-O18</f>
        <v>-171</v>
      </c>
      <c r="Q18" s="42">
        <v>7</v>
      </c>
      <c r="R18" s="43">
        <v>6</v>
      </c>
      <c r="S18" s="44">
        <f>SUM(Q18:R18)</f>
        <v>13</v>
      </c>
      <c r="T18" s="45">
        <v>14</v>
      </c>
      <c r="U18" s="45">
        <v>19</v>
      </c>
      <c r="V18" s="46">
        <f>SUM(T18:U18)</f>
        <v>33</v>
      </c>
      <c r="W18" s="41">
        <f>S18-V18</f>
        <v>-20</v>
      </c>
      <c r="X18" s="126">
        <f t="shared" si="9"/>
        <v>-191</v>
      </c>
    </row>
    <row r="19" spans="1:24" ht="13.5" customHeight="1" x14ac:dyDescent="0.15">
      <c r="A19" s="366" t="s">
        <v>119</v>
      </c>
      <c r="B19" s="368" t="s">
        <v>65</v>
      </c>
      <c r="C19" s="361">
        <f>B17-B6</f>
        <v>-287</v>
      </c>
      <c r="D19" s="370" t="s">
        <v>65</v>
      </c>
      <c r="E19" s="371"/>
      <c r="F19" s="372"/>
      <c r="G19" s="378">
        <f>D18-D6</f>
        <v>-589</v>
      </c>
      <c r="I19" s="349" t="s">
        <v>120</v>
      </c>
      <c r="J19" s="385">
        <f t="shared" ref="J19:W19" si="10">SUM(J7:J18)</f>
        <v>656</v>
      </c>
      <c r="K19" s="380">
        <f t="shared" si="10"/>
        <v>328</v>
      </c>
      <c r="L19" s="380">
        <f t="shared" si="10"/>
        <v>984</v>
      </c>
      <c r="M19" s="380">
        <f t="shared" si="10"/>
        <v>699</v>
      </c>
      <c r="N19" s="380">
        <f t="shared" si="10"/>
        <v>450</v>
      </c>
      <c r="O19" s="380">
        <f t="shared" si="10"/>
        <v>1149</v>
      </c>
      <c r="P19" s="382">
        <f t="shared" si="10"/>
        <v>-165</v>
      </c>
      <c r="Q19" s="385">
        <f t="shared" si="10"/>
        <v>51</v>
      </c>
      <c r="R19" s="380">
        <f t="shared" si="10"/>
        <v>61</v>
      </c>
      <c r="S19" s="380">
        <f t="shared" si="10"/>
        <v>112</v>
      </c>
      <c r="T19" s="380">
        <f t="shared" si="10"/>
        <v>162</v>
      </c>
      <c r="U19" s="380">
        <f t="shared" si="10"/>
        <v>189</v>
      </c>
      <c r="V19" s="380">
        <f t="shared" si="10"/>
        <v>351</v>
      </c>
      <c r="W19" s="382">
        <f t="shared" si="10"/>
        <v>-239</v>
      </c>
      <c r="X19" s="384">
        <f>SUM(X7:X18)</f>
        <v>-404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5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1"/>
  <sheetViews>
    <sheetView view="pageBreakPreview" zoomScale="80" zoomScaleNormal="80" zoomScaleSheetLayoutView="80" workbookViewId="0">
      <selection activeCell="G12" sqref="G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135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8432</v>
      </c>
      <c r="C6" s="73"/>
      <c r="D6" s="74">
        <f t="shared" ref="D6:D18" si="0">SUM(E6:F6)</f>
        <v>19118</v>
      </c>
      <c r="E6" s="75">
        <v>9003</v>
      </c>
      <c r="F6" s="68">
        <v>10115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25" t="s">
        <v>26</v>
      </c>
      <c r="T6" s="35" t="s">
        <v>1</v>
      </c>
      <c r="U6" s="35" t="s">
        <v>2</v>
      </c>
      <c r="V6" s="226" t="s">
        <v>26</v>
      </c>
      <c r="W6" s="321"/>
      <c r="X6" s="319"/>
    </row>
    <row r="7" spans="1:25" ht="18.75" customHeight="1" x14ac:dyDescent="0.15">
      <c r="A7" s="25" t="s">
        <v>42</v>
      </c>
      <c r="B7" s="20">
        <v>8751</v>
      </c>
      <c r="C7" s="21">
        <f>B7-B6</f>
        <v>319</v>
      </c>
      <c r="D7" s="69">
        <f t="shared" si="0"/>
        <v>19476</v>
      </c>
      <c r="E7" s="3">
        <v>9276</v>
      </c>
      <c r="F7" s="4">
        <v>10200</v>
      </c>
      <c r="G7" s="16">
        <f>D7-D6</f>
        <v>358</v>
      </c>
      <c r="H7" s="27"/>
      <c r="I7" s="102" t="s">
        <v>46</v>
      </c>
      <c r="J7" s="48">
        <v>322</v>
      </c>
      <c r="K7" s="49">
        <v>117</v>
      </c>
      <c r="L7" s="50">
        <f t="shared" ref="L7:L17" si="1">SUM(J7:K7)</f>
        <v>439</v>
      </c>
      <c r="M7" s="51">
        <v>39</v>
      </c>
      <c r="N7" s="51">
        <v>23</v>
      </c>
      <c r="O7" s="52">
        <f t="shared" ref="O7:O17" si="2">SUM(M7:N7)</f>
        <v>62</v>
      </c>
      <c r="P7" s="53">
        <f t="shared" ref="P7:P17" si="3">L7-O7</f>
        <v>377</v>
      </c>
      <c r="Q7" s="54">
        <v>3</v>
      </c>
      <c r="R7" s="55">
        <v>6</v>
      </c>
      <c r="S7" s="56">
        <f t="shared" ref="S7:S17" si="4">SUM(Q7:R7)</f>
        <v>9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-19</v>
      </c>
      <c r="X7" s="124">
        <f>P7+W7</f>
        <v>358</v>
      </c>
    </row>
    <row r="8" spans="1:25" ht="18.75" customHeight="1" x14ac:dyDescent="0.15">
      <c r="A8" s="25" t="s">
        <v>20</v>
      </c>
      <c r="B8" s="20">
        <v>8749</v>
      </c>
      <c r="C8" s="21">
        <f>B8-B7</f>
        <v>-2</v>
      </c>
      <c r="D8" s="69">
        <f t="shared" si="0"/>
        <v>19451</v>
      </c>
      <c r="E8" s="3">
        <v>9257</v>
      </c>
      <c r="F8" s="68">
        <v>10194</v>
      </c>
      <c r="G8" s="16">
        <f>D8-D7</f>
        <v>-25</v>
      </c>
      <c r="H8" s="27"/>
      <c r="I8" s="103" t="s">
        <v>58</v>
      </c>
      <c r="J8" s="24">
        <v>22</v>
      </c>
      <c r="K8" s="5">
        <v>24</v>
      </c>
      <c r="L8" s="6">
        <f t="shared" si="1"/>
        <v>46</v>
      </c>
      <c r="M8" s="7">
        <v>26</v>
      </c>
      <c r="N8" s="7">
        <v>20</v>
      </c>
      <c r="O8" s="8">
        <f t="shared" si="2"/>
        <v>46</v>
      </c>
      <c r="P8" s="19">
        <f t="shared" si="3"/>
        <v>0</v>
      </c>
      <c r="Q8" s="18">
        <v>4</v>
      </c>
      <c r="R8" s="9">
        <v>4</v>
      </c>
      <c r="S8" s="12">
        <f t="shared" si="4"/>
        <v>8</v>
      </c>
      <c r="T8" s="10">
        <v>19</v>
      </c>
      <c r="U8" s="10">
        <v>14</v>
      </c>
      <c r="V8" s="13">
        <f t="shared" si="5"/>
        <v>33</v>
      </c>
      <c r="W8" s="19">
        <f t="shared" si="6"/>
        <v>-25</v>
      </c>
      <c r="X8" s="125">
        <f t="shared" ref="X8:X18" si="7">P8+W8</f>
        <v>-25</v>
      </c>
    </row>
    <row r="9" spans="1:25" ht="18.75" customHeight="1" x14ac:dyDescent="0.15">
      <c r="A9" s="25" t="s">
        <v>21</v>
      </c>
      <c r="B9" s="20">
        <v>8579</v>
      </c>
      <c r="C9" s="21">
        <f>B9-B8</f>
        <v>-170</v>
      </c>
      <c r="D9" s="69">
        <f t="shared" si="0"/>
        <v>19229</v>
      </c>
      <c r="E9" s="3">
        <v>9056</v>
      </c>
      <c r="F9" s="4">
        <v>10173</v>
      </c>
      <c r="G9" s="16">
        <f>D9-D8</f>
        <v>-222</v>
      </c>
      <c r="H9" s="27"/>
      <c r="I9" s="103" t="s">
        <v>47</v>
      </c>
      <c r="J9" s="24">
        <v>26</v>
      </c>
      <c r="K9" s="5">
        <v>19</v>
      </c>
      <c r="L9" s="6">
        <f t="shared" si="1"/>
        <v>45</v>
      </c>
      <c r="M9" s="7">
        <v>221</v>
      </c>
      <c r="N9" s="7">
        <v>30</v>
      </c>
      <c r="O9" s="8">
        <f t="shared" si="2"/>
        <v>251</v>
      </c>
      <c r="P9" s="19">
        <f t="shared" si="3"/>
        <v>-206</v>
      </c>
      <c r="Q9" s="18">
        <v>6</v>
      </c>
      <c r="R9" s="9">
        <v>1</v>
      </c>
      <c r="S9" s="12">
        <f t="shared" si="4"/>
        <v>7</v>
      </c>
      <c r="T9" s="10">
        <v>12</v>
      </c>
      <c r="U9" s="10">
        <v>11</v>
      </c>
      <c r="V9" s="13">
        <f t="shared" si="5"/>
        <v>23</v>
      </c>
      <c r="W9" s="19">
        <f t="shared" si="6"/>
        <v>-16</v>
      </c>
      <c r="X9" s="125">
        <f t="shared" si="7"/>
        <v>-222</v>
      </c>
    </row>
    <row r="10" spans="1:25" ht="18.75" customHeight="1" x14ac:dyDescent="0.15">
      <c r="A10" s="25" t="s">
        <v>22</v>
      </c>
      <c r="B10" s="20">
        <v>8576</v>
      </c>
      <c r="C10" s="21">
        <v>-3</v>
      </c>
      <c r="D10" s="69">
        <f t="shared" si="0"/>
        <v>19193</v>
      </c>
      <c r="E10" s="3">
        <v>9035</v>
      </c>
      <c r="F10" s="4">
        <v>10158</v>
      </c>
      <c r="G10" s="16">
        <v>-36</v>
      </c>
      <c r="H10" s="27"/>
      <c r="I10" s="103" t="s">
        <v>48</v>
      </c>
      <c r="J10" s="24">
        <v>11</v>
      </c>
      <c r="K10" s="5">
        <v>12</v>
      </c>
      <c r="L10" s="6">
        <f t="shared" si="1"/>
        <v>23</v>
      </c>
      <c r="M10" s="7">
        <v>21</v>
      </c>
      <c r="N10" s="7">
        <v>19</v>
      </c>
      <c r="O10" s="8">
        <f t="shared" si="2"/>
        <v>40</v>
      </c>
      <c r="P10" s="19">
        <f t="shared" si="3"/>
        <v>-17</v>
      </c>
      <c r="Q10" s="18">
        <v>6</v>
      </c>
      <c r="R10" s="9">
        <v>4</v>
      </c>
      <c r="S10" s="12">
        <f t="shared" si="4"/>
        <v>10</v>
      </c>
      <c r="T10" s="10">
        <v>17</v>
      </c>
      <c r="U10" s="10">
        <v>12</v>
      </c>
      <c r="V10" s="13">
        <f t="shared" si="5"/>
        <v>29</v>
      </c>
      <c r="W10" s="19">
        <f t="shared" si="6"/>
        <v>-19</v>
      </c>
      <c r="X10" s="125">
        <f t="shared" si="7"/>
        <v>-36</v>
      </c>
    </row>
    <row r="11" spans="1:25" ht="18.75" customHeight="1" x14ac:dyDescent="0.15">
      <c r="A11" s="25" t="s">
        <v>23</v>
      </c>
      <c r="B11" s="20">
        <v>8577</v>
      </c>
      <c r="C11" s="21">
        <v>1</v>
      </c>
      <c r="D11" s="69">
        <f t="shared" si="0"/>
        <v>19190</v>
      </c>
      <c r="E11" s="3">
        <v>9040</v>
      </c>
      <c r="F11" s="4">
        <v>10150</v>
      </c>
      <c r="G11" s="16">
        <v>-3</v>
      </c>
      <c r="H11" s="27"/>
      <c r="I11" s="103" t="s">
        <v>49</v>
      </c>
      <c r="J11" s="24">
        <v>28</v>
      </c>
      <c r="K11" s="5">
        <v>24</v>
      </c>
      <c r="L11" s="6">
        <f t="shared" si="1"/>
        <v>52</v>
      </c>
      <c r="M11" s="7">
        <v>18</v>
      </c>
      <c r="N11" s="7">
        <v>21</v>
      </c>
      <c r="O11" s="8">
        <f t="shared" si="2"/>
        <v>39</v>
      </c>
      <c r="P11" s="19">
        <f t="shared" si="3"/>
        <v>13</v>
      </c>
      <c r="Q11" s="18">
        <v>8</v>
      </c>
      <c r="R11" s="9">
        <v>9</v>
      </c>
      <c r="S11" s="12">
        <f t="shared" si="4"/>
        <v>17</v>
      </c>
      <c r="T11" s="10">
        <v>13</v>
      </c>
      <c r="U11" s="10">
        <v>20</v>
      </c>
      <c r="V11" s="13">
        <f t="shared" si="5"/>
        <v>33</v>
      </c>
      <c r="W11" s="19">
        <f t="shared" si="6"/>
        <v>-16</v>
      </c>
      <c r="X11" s="125">
        <f t="shared" si="7"/>
        <v>-3</v>
      </c>
    </row>
    <row r="12" spans="1:25" ht="18.75" customHeight="1" x14ac:dyDescent="0.15">
      <c r="A12" s="227" t="s">
        <v>18</v>
      </c>
      <c r="B12" s="228">
        <v>8589</v>
      </c>
      <c r="C12" s="21">
        <v>12</v>
      </c>
      <c r="D12" s="69">
        <f t="shared" si="0"/>
        <v>19201</v>
      </c>
      <c r="E12" s="3">
        <v>9059</v>
      </c>
      <c r="F12" s="4">
        <v>10142</v>
      </c>
      <c r="G12" s="16">
        <v>11</v>
      </c>
      <c r="H12" s="27"/>
      <c r="I12" s="103" t="s">
        <v>50</v>
      </c>
      <c r="J12" s="24">
        <v>31</v>
      </c>
      <c r="K12" s="5">
        <v>19</v>
      </c>
      <c r="L12" s="6">
        <f t="shared" si="1"/>
        <v>50</v>
      </c>
      <c r="M12" s="7">
        <v>14</v>
      </c>
      <c r="N12" s="7">
        <v>13</v>
      </c>
      <c r="O12" s="8">
        <f t="shared" si="2"/>
        <v>27</v>
      </c>
      <c r="P12" s="19">
        <f t="shared" si="3"/>
        <v>23</v>
      </c>
      <c r="Q12" s="18">
        <v>9</v>
      </c>
      <c r="R12" s="9">
        <v>4</v>
      </c>
      <c r="S12" s="12">
        <f t="shared" si="4"/>
        <v>13</v>
      </c>
      <c r="T12" s="10">
        <v>11</v>
      </c>
      <c r="U12" s="10">
        <v>14</v>
      </c>
      <c r="V12" s="13">
        <f t="shared" si="5"/>
        <v>25</v>
      </c>
      <c r="W12" s="19">
        <f t="shared" si="6"/>
        <v>-12</v>
      </c>
      <c r="X12" s="125">
        <f t="shared" si="7"/>
        <v>11</v>
      </c>
    </row>
    <row r="13" spans="1:25" ht="18.75" customHeight="1" x14ac:dyDescent="0.15">
      <c r="A13" s="25" t="s">
        <v>14</v>
      </c>
      <c r="B13" s="20">
        <v>8589</v>
      </c>
      <c r="C13" s="21">
        <v>0</v>
      </c>
      <c r="D13" s="69">
        <f t="shared" si="0"/>
        <v>19185</v>
      </c>
      <c r="E13" s="3">
        <v>9053</v>
      </c>
      <c r="F13" s="4">
        <v>10132</v>
      </c>
      <c r="G13" s="16">
        <v>-16</v>
      </c>
      <c r="H13" s="27"/>
      <c r="I13" s="103" t="s">
        <v>51</v>
      </c>
      <c r="J13" s="24">
        <v>25</v>
      </c>
      <c r="K13" s="5">
        <v>19</v>
      </c>
      <c r="L13" s="6">
        <f t="shared" si="1"/>
        <v>44</v>
      </c>
      <c r="M13" s="7">
        <v>17</v>
      </c>
      <c r="N13" s="7">
        <v>21</v>
      </c>
      <c r="O13" s="8">
        <f t="shared" si="2"/>
        <v>38</v>
      </c>
      <c r="P13" s="19">
        <f t="shared" si="3"/>
        <v>6</v>
      </c>
      <c r="Q13" s="18">
        <v>4</v>
      </c>
      <c r="R13" s="9">
        <v>8</v>
      </c>
      <c r="S13" s="12">
        <f t="shared" si="4"/>
        <v>12</v>
      </c>
      <c r="T13" s="10">
        <v>18</v>
      </c>
      <c r="U13" s="10">
        <v>16</v>
      </c>
      <c r="V13" s="13">
        <f t="shared" si="5"/>
        <v>34</v>
      </c>
      <c r="W13" s="19">
        <f t="shared" si="6"/>
        <v>-22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8588</v>
      </c>
      <c r="C14" s="21">
        <v>-1</v>
      </c>
      <c r="D14" s="69">
        <f t="shared" si="0"/>
        <v>19146</v>
      </c>
      <c r="E14" s="3">
        <v>9034</v>
      </c>
      <c r="F14" s="4">
        <v>10112</v>
      </c>
      <c r="G14" s="16">
        <v>-39</v>
      </c>
      <c r="H14" s="27"/>
      <c r="I14" s="103" t="s">
        <v>52</v>
      </c>
      <c r="J14" s="24">
        <v>13</v>
      </c>
      <c r="K14" s="5">
        <v>16</v>
      </c>
      <c r="L14" s="6">
        <f t="shared" si="1"/>
        <v>29</v>
      </c>
      <c r="M14" s="7">
        <v>22</v>
      </c>
      <c r="N14" s="7">
        <v>25</v>
      </c>
      <c r="O14" s="8">
        <f t="shared" si="2"/>
        <v>47</v>
      </c>
      <c r="P14" s="19">
        <f t="shared" si="3"/>
        <v>-18</v>
      </c>
      <c r="Q14" s="18">
        <v>8</v>
      </c>
      <c r="R14" s="9">
        <v>6</v>
      </c>
      <c r="S14" s="12">
        <f t="shared" si="4"/>
        <v>14</v>
      </c>
      <c r="T14" s="10">
        <v>18</v>
      </c>
      <c r="U14" s="10">
        <v>17</v>
      </c>
      <c r="V14" s="13">
        <f t="shared" si="5"/>
        <v>35</v>
      </c>
      <c r="W14" s="19">
        <f t="shared" si="6"/>
        <v>-21</v>
      </c>
      <c r="X14" s="125">
        <f t="shared" si="7"/>
        <v>-39</v>
      </c>
    </row>
    <row r="15" spans="1:25" ht="18.75" customHeight="1" x14ac:dyDescent="0.15">
      <c r="A15" s="15" t="s">
        <v>132</v>
      </c>
      <c r="B15" s="20">
        <v>8574</v>
      </c>
      <c r="C15" s="21">
        <v>-14</v>
      </c>
      <c r="D15" s="69">
        <f t="shared" si="0"/>
        <v>19117</v>
      </c>
      <c r="E15" s="3">
        <v>9010</v>
      </c>
      <c r="F15" s="4">
        <v>10107</v>
      </c>
      <c r="G15" s="16">
        <v>-29</v>
      </c>
      <c r="H15" s="27"/>
      <c r="I15" s="103" t="s">
        <v>53</v>
      </c>
      <c r="J15" s="24">
        <v>10</v>
      </c>
      <c r="K15" s="5">
        <v>18</v>
      </c>
      <c r="L15" s="6">
        <f t="shared" si="1"/>
        <v>28</v>
      </c>
      <c r="M15" s="7">
        <v>17</v>
      </c>
      <c r="N15" s="7">
        <v>13</v>
      </c>
      <c r="O15" s="8">
        <f t="shared" si="2"/>
        <v>30</v>
      </c>
      <c r="P15" s="19">
        <f t="shared" si="3"/>
        <v>-2</v>
      </c>
      <c r="Q15" s="18">
        <v>4</v>
      </c>
      <c r="R15" s="9">
        <v>3</v>
      </c>
      <c r="S15" s="12">
        <f t="shared" si="4"/>
        <v>7</v>
      </c>
      <c r="T15" s="10">
        <v>21</v>
      </c>
      <c r="U15" s="10">
        <v>13</v>
      </c>
      <c r="V15" s="13">
        <f t="shared" si="5"/>
        <v>34</v>
      </c>
      <c r="W15" s="19">
        <f t="shared" si="6"/>
        <v>-27</v>
      </c>
      <c r="X15" s="125">
        <f t="shared" si="7"/>
        <v>-29</v>
      </c>
    </row>
    <row r="16" spans="1:25" ht="18.75" customHeight="1" x14ac:dyDescent="0.15">
      <c r="A16" s="25" t="s">
        <v>43</v>
      </c>
      <c r="B16" s="20">
        <v>8566</v>
      </c>
      <c r="C16" s="21">
        <f>B16-B15</f>
        <v>-8</v>
      </c>
      <c r="D16" s="69">
        <f t="shared" si="0"/>
        <v>19098</v>
      </c>
      <c r="E16" s="3">
        <v>8999</v>
      </c>
      <c r="F16" s="4">
        <v>10099</v>
      </c>
      <c r="G16" s="16">
        <v>-19</v>
      </c>
      <c r="H16" s="27"/>
      <c r="I16" s="103" t="s">
        <v>54</v>
      </c>
      <c r="J16" s="24">
        <v>12</v>
      </c>
      <c r="K16" s="5">
        <v>17</v>
      </c>
      <c r="L16" s="6">
        <f t="shared" si="1"/>
        <v>29</v>
      </c>
      <c r="M16" s="7">
        <v>12</v>
      </c>
      <c r="N16" s="7">
        <v>12</v>
      </c>
      <c r="O16" s="8">
        <f t="shared" si="2"/>
        <v>24</v>
      </c>
      <c r="P16" s="19">
        <f t="shared" si="3"/>
        <v>5</v>
      </c>
      <c r="Q16" s="18">
        <v>8</v>
      </c>
      <c r="R16" s="9">
        <v>4</v>
      </c>
      <c r="S16" s="12">
        <f t="shared" si="4"/>
        <v>12</v>
      </c>
      <c r="T16" s="10">
        <v>19</v>
      </c>
      <c r="U16" s="10">
        <v>17</v>
      </c>
      <c r="V16" s="13">
        <f t="shared" si="5"/>
        <v>36</v>
      </c>
      <c r="W16" s="19">
        <f t="shared" si="6"/>
        <v>-24</v>
      </c>
      <c r="X16" s="125">
        <f t="shared" si="7"/>
        <v>-19</v>
      </c>
    </row>
    <row r="17" spans="1:24" ht="18.75" customHeight="1" x14ac:dyDescent="0.15">
      <c r="A17" s="25" t="s">
        <v>44</v>
      </c>
      <c r="B17" s="20">
        <v>8450</v>
      </c>
      <c r="C17" s="21">
        <f>B17-B16</f>
        <v>-116</v>
      </c>
      <c r="D17" s="69">
        <f t="shared" si="0"/>
        <v>18964</v>
      </c>
      <c r="E17" s="3">
        <v>8919</v>
      </c>
      <c r="F17" s="4">
        <v>10045</v>
      </c>
      <c r="G17" s="16">
        <v>-134</v>
      </c>
      <c r="H17" s="27"/>
      <c r="I17" s="103" t="s">
        <v>142</v>
      </c>
      <c r="J17" s="24">
        <v>19</v>
      </c>
      <c r="K17" s="5">
        <v>26</v>
      </c>
      <c r="L17" s="6">
        <f t="shared" si="1"/>
        <v>45</v>
      </c>
      <c r="M17" s="7">
        <v>90</v>
      </c>
      <c r="N17" s="7">
        <v>74</v>
      </c>
      <c r="O17" s="8">
        <f t="shared" si="2"/>
        <v>164</v>
      </c>
      <c r="P17" s="19">
        <f t="shared" si="3"/>
        <v>-119</v>
      </c>
      <c r="Q17" s="18">
        <v>4</v>
      </c>
      <c r="R17" s="9">
        <v>5</v>
      </c>
      <c r="S17" s="12">
        <f t="shared" si="4"/>
        <v>9</v>
      </c>
      <c r="T17" s="10">
        <v>13</v>
      </c>
      <c r="U17" s="10">
        <v>11</v>
      </c>
      <c r="V17" s="13">
        <f t="shared" si="5"/>
        <v>24</v>
      </c>
      <c r="W17" s="19">
        <f t="shared" si="6"/>
        <v>-15</v>
      </c>
      <c r="X17" s="125">
        <f t="shared" si="7"/>
        <v>-134</v>
      </c>
    </row>
    <row r="18" spans="1:24" ht="18.75" customHeight="1" thickBot="1" x14ac:dyDescent="0.2">
      <c r="A18" s="63">
        <v>41730</v>
      </c>
      <c r="B18" s="64">
        <v>8411</v>
      </c>
      <c r="C18" s="21">
        <f>B18-B17</f>
        <v>-39</v>
      </c>
      <c r="D18" s="69">
        <f t="shared" si="0"/>
        <v>18805</v>
      </c>
      <c r="E18" s="65">
        <v>8826</v>
      </c>
      <c r="F18" s="66">
        <v>9979</v>
      </c>
      <c r="G18" s="16">
        <v>-134</v>
      </c>
      <c r="I18" s="104" t="s">
        <v>56</v>
      </c>
      <c r="J18" s="36">
        <v>67</v>
      </c>
      <c r="K18" s="37">
        <v>65</v>
      </c>
      <c r="L18" s="38">
        <f>SUM(J18:K18)</f>
        <v>132</v>
      </c>
      <c r="M18" s="39">
        <v>145</v>
      </c>
      <c r="N18" s="39">
        <v>110</v>
      </c>
      <c r="O18" s="40">
        <f>SUM(M18:N18)</f>
        <v>255</v>
      </c>
      <c r="P18" s="41">
        <f>L18-O18</f>
        <v>-123</v>
      </c>
      <c r="Q18" s="42">
        <v>6</v>
      </c>
      <c r="R18" s="43">
        <v>4</v>
      </c>
      <c r="S18" s="44">
        <f>SUM(Q18:R18)</f>
        <v>10</v>
      </c>
      <c r="T18" s="45">
        <v>21</v>
      </c>
      <c r="U18" s="45">
        <v>25</v>
      </c>
      <c r="V18" s="46">
        <f>SUM(T18:U18)</f>
        <v>46</v>
      </c>
      <c r="W18" s="41">
        <f>S18-V18</f>
        <v>-36</v>
      </c>
      <c r="X18" s="126">
        <f t="shared" si="7"/>
        <v>-159</v>
      </c>
    </row>
    <row r="19" spans="1:24" ht="13.5" customHeight="1" x14ac:dyDescent="0.15">
      <c r="A19" s="366" t="s">
        <v>133</v>
      </c>
      <c r="B19" s="368" t="s">
        <v>65</v>
      </c>
      <c r="C19" s="361">
        <f>SUM(C7:C18)</f>
        <v>-21</v>
      </c>
      <c r="D19" s="370" t="s">
        <v>65</v>
      </c>
      <c r="E19" s="371"/>
      <c r="F19" s="372"/>
      <c r="G19" s="378">
        <f>SUM(G7:G18)</f>
        <v>-288</v>
      </c>
      <c r="I19" s="349" t="s">
        <v>134</v>
      </c>
      <c r="J19" s="385">
        <f t="shared" ref="J19:W19" si="8">SUM(J7:J18)</f>
        <v>586</v>
      </c>
      <c r="K19" s="380">
        <f t="shared" si="8"/>
        <v>376</v>
      </c>
      <c r="L19" s="380">
        <f t="shared" si="8"/>
        <v>962</v>
      </c>
      <c r="M19" s="380">
        <f t="shared" si="8"/>
        <v>642</v>
      </c>
      <c r="N19" s="380">
        <f t="shared" si="8"/>
        <v>381</v>
      </c>
      <c r="O19" s="380">
        <f t="shared" si="8"/>
        <v>1023</v>
      </c>
      <c r="P19" s="382">
        <f t="shared" si="8"/>
        <v>-61</v>
      </c>
      <c r="Q19" s="385">
        <f t="shared" si="8"/>
        <v>70</v>
      </c>
      <c r="R19" s="380">
        <f t="shared" si="8"/>
        <v>58</v>
      </c>
      <c r="S19" s="380">
        <f t="shared" si="8"/>
        <v>128</v>
      </c>
      <c r="T19" s="380">
        <f t="shared" si="8"/>
        <v>195</v>
      </c>
      <c r="U19" s="380">
        <f t="shared" si="8"/>
        <v>185</v>
      </c>
      <c r="V19" s="380">
        <f t="shared" si="8"/>
        <v>380</v>
      </c>
      <c r="W19" s="382">
        <f t="shared" si="8"/>
        <v>-252</v>
      </c>
      <c r="X19" s="384">
        <f>SUM(X7:X18)</f>
        <v>-313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5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21"/>
  <sheetViews>
    <sheetView view="pageBreakPreview" zoomScale="80" zoomScaleNormal="80" zoomScaleSheetLayoutView="80" workbookViewId="0">
      <selection activeCell="H19" sqref="H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144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8411</v>
      </c>
      <c r="C6" s="73"/>
      <c r="D6" s="74">
        <f t="shared" ref="D6:D18" si="0">SUM(E6:F6)</f>
        <v>18805</v>
      </c>
      <c r="E6" s="75">
        <v>8826</v>
      </c>
      <c r="F6" s="68">
        <v>9979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41" t="s">
        <v>26</v>
      </c>
      <c r="T6" s="35" t="s">
        <v>1</v>
      </c>
      <c r="U6" s="35" t="s">
        <v>2</v>
      </c>
      <c r="V6" s="242" t="s">
        <v>26</v>
      </c>
      <c r="W6" s="321"/>
      <c r="X6" s="319"/>
    </row>
    <row r="7" spans="1:25" ht="18.75" customHeight="1" x14ac:dyDescent="0.15">
      <c r="A7" s="25" t="s">
        <v>42</v>
      </c>
      <c r="B7" s="20">
        <v>8693</v>
      </c>
      <c r="C7" s="21">
        <f>B7-B6</f>
        <v>282</v>
      </c>
      <c r="D7" s="69">
        <f t="shared" si="0"/>
        <v>19053</v>
      </c>
      <c r="E7" s="3">
        <v>9035</v>
      </c>
      <c r="F7" s="4">
        <v>10018</v>
      </c>
      <c r="G7" s="16">
        <f>D7-D6</f>
        <v>248</v>
      </c>
      <c r="H7" s="27"/>
      <c r="I7" s="102" t="s">
        <v>46</v>
      </c>
      <c r="J7" s="48">
        <v>253</v>
      </c>
      <c r="K7" s="49">
        <v>95</v>
      </c>
      <c r="L7" s="50">
        <f t="shared" ref="L7:L17" si="1">SUM(J7:K7)</f>
        <v>348</v>
      </c>
      <c r="M7" s="51">
        <v>34</v>
      </c>
      <c r="N7" s="51">
        <v>46</v>
      </c>
      <c r="O7" s="52">
        <f t="shared" ref="O7:O17" si="2">SUM(M7:N7)</f>
        <v>80</v>
      </c>
      <c r="P7" s="53">
        <f t="shared" ref="P7:P17" si="3">L7-O7</f>
        <v>268</v>
      </c>
      <c r="Q7" s="54">
        <v>3</v>
      </c>
      <c r="R7" s="55">
        <v>5</v>
      </c>
      <c r="S7" s="56">
        <f t="shared" ref="S7:S17" si="4">SUM(Q7:R7)</f>
        <v>8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-20</v>
      </c>
      <c r="X7" s="124">
        <f>P7+W7</f>
        <v>248</v>
      </c>
    </row>
    <row r="8" spans="1:25" ht="18.75" customHeight="1" x14ac:dyDescent="0.15">
      <c r="A8" s="25" t="s">
        <v>20</v>
      </c>
      <c r="B8" s="20">
        <v>8690</v>
      </c>
      <c r="C8" s="21">
        <f>B8-B7</f>
        <v>-3</v>
      </c>
      <c r="D8" s="69">
        <f t="shared" si="0"/>
        <v>19035</v>
      </c>
      <c r="E8" s="3">
        <v>9024</v>
      </c>
      <c r="F8" s="68">
        <v>10011</v>
      </c>
      <c r="G8" s="16">
        <f>D8-D7</f>
        <v>-18</v>
      </c>
      <c r="H8" s="27"/>
      <c r="I8" s="103" t="s">
        <v>58</v>
      </c>
      <c r="J8" s="24">
        <v>16</v>
      </c>
      <c r="K8" s="5">
        <v>22</v>
      </c>
      <c r="L8" s="6">
        <f t="shared" si="1"/>
        <v>38</v>
      </c>
      <c r="M8" s="7">
        <v>24</v>
      </c>
      <c r="N8" s="7">
        <v>20</v>
      </c>
      <c r="O8" s="8">
        <f t="shared" si="2"/>
        <v>44</v>
      </c>
      <c r="P8" s="19">
        <f t="shared" si="3"/>
        <v>-6</v>
      </c>
      <c r="Q8" s="18">
        <v>6</v>
      </c>
      <c r="R8" s="9">
        <v>7</v>
      </c>
      <c r="S8" s="12">
        <f t="shared" si="4"/>
        <v>13</v>
      </c>
      <c r="T8" s="10">
        <v>9</v>
      </c>
      <c r="U8" s="10">
        <v>16</v>
      </c>
      <c r="V8" s="13">
        <f t="shared" si="5"/>
        <v>25</v>
      </c>
      <c r="W8" s="19">
        <f t="shared" si="6"/>
        <v>-12</v>
      </c>
      <c r="X8" s="125">
        <f t="shared" ref="X8:X18" si="7">P8+W8</f>
        <v>-18</v>
      </c>
    </row>
    <row r="9" spans="1:25" ht="18.75" customHeight="1" x14ac:dyDescent="0.15">
      <c r="A9" s="25" t="s">
        <v>21</v>
      </c>
      <c r="B9" s="20">
        <v>8535</v>
      </c>
      <c r="C9" s="21">
        <f>B9-B8</f>
        <v>-155</v>
      </c>
      <c r="D9" s="69">
        <f t="shared" si="0"/>
        <v>18861</v>
      </c>
      <c r="E9" s="3">
        <v>8873</v>
      </c>
      <c r="F9" s="4">
        <v>9988</v>
      </c>
      <c r="G9" s="16">
        <f>D9-D8</f>
        <v>-174</v>
      </c>
      <c r="H9" s="27"/>
      <c r="I9" s="103" t="s">
        <v>47</v>
      </c>
      <c r="J9" s="24">
        <v>14</v>
      </c>
      <c r="K9" s="5">
        <v>9</v>
      </c>
      <c r="L9" s="6">
        <f t="shared" si="1"/>
        <v>23</v>
      </c>
      <c r="M9" s="7">
        <v>154</v>
      </c>
      <c r="N9" s="7">
        <v>20</v>
      </c>
      <c r="O9" s="8">
        <f t="shared" si="2"/>
        <v>174</v>
      </c>
      <c r="P9" s="19">
        <f t="shared" si="3"/>
        <v>-151</v>
      </c>
      <c r="Q9" s="18">
        <v>2</v>
      </c>
      <c r="R9" s="9">
        <v>2</v>
      </c>
      <c r="S9" s="12">
        <f t="shared" si="4"/>
        <v>4</v>
      </c>
      <c r="T9" s="10">
        <v>13</v>
      </c>
      <c r="U9" s="10">
        <v>14</v>
      </c>
      <c r="V9" s="13">
        <f t="shared" si="5"/>
        <v>27</v>
      </c>
      <c r="W9" s="19">
        <f t="shared" si="6"/>
        <v>-23</v>
      </c>
      <c r="X9" s="125">
        <f t="shared" si="7"/>
        <v>-174</v>
      </c>
    </row>
    <row r="10" spans="1:25" ht="18.75" customHeight="1" x14ac:dyDescent="0.15">
      <c r="A10" s="25" t="s">
        <v>22</v>
      </c>
      <c r="B10" s="20">
        <v>8513</v>
      </c>
      <c r="C10" s="21">
        <f t="shared" ref="C10:C18" si="8">B10-B9</f>
        <v>-22</v>
      </c>
      <c r="D10" s="69">
        <f t="shared" si="0"/>
        <v>18818</v>
      </c>
      <c r="E10" s="3">
        <v>8841</v>
      </c>
      <c r="F10" s="4">
        <v>9977</v>
      </c>
      <c r="G10" s="16">
        <f>D10-D9</f>
        <v>-43</v>
      </c>
      <c r="H10" s="27"/>
      <c r="I10" s="103" t="s">
        <v>48</v>
      </c>
      <c r="J10" s="24">
        <v>11</v>
      </c>
      <c r="K10" s="5">
        <v>18</v>
      </c>
      <c r="L10" s="6">
        <f t="shared" si="1"/>
        <v>29</v>
      </c>
      <c r="M10" s="7">
        <v>29</v>
      </c>
      <c r="N10" s="7">
        <v>24</v>
      </c>
      <c r="O10" s="8">
        <f t="shared" si="2"/>
        <v>53</v>
      </c>
      <c r="P10" s="19">
        <f t="shared" si="3"/>
        <v>-24</v>
      </c>
      <c r="Q10" s="18">
        <v>2</v>
      </c>
      <c r="R10" s="9">
        <v>8</v>
      </c>
      <c r="S10" s="12">
        <f t="shared" si="4"/>
        <v>10</v>
      </c>
      <c r="T10" s="10">
        <v>16</v>
      </c>
      <c r="U10" s="10">
        <v>13</v>
      </c>
      <c r="V10" s="13">
        <f t="shared" si="5"/>
        <v>29</v>
      </c>
      <c r="W10" s="19">
        <f t="shared" si="6"/>
        <v>-19</v>
      </c>
      <c r="X10" s="125">
        <f t="shared" si="7"/>
        <v>-43</v>
      </c>
    </row>
    <row r="11" spans="1:25" ht="18.75" customHeight="1" x14ac:dyDescent="0.15">
      <c r="A11" s="25" t="s">
        <v>23</v>
      </c>
      <c r="B11" s="20">
        <v>8513</v>
      </c>
      <c r="C11" s="21">
        <f t="shared" si="8"/>
        <v>0</v>
      </c>
      <c r="D11" s="69">
        <f t="shared" si="0"/>
        <v>18794</v>
      </c>
      <c r="E11" s="3">
        <v>8837</v>
      </c>
      <c r="F11" s="4">
        <v>9957</v>
      </c>
      <c r="G11" s="16">
        <f t="shared" ref="G11:G18" si="9">D11-D10</f>
        <v>-24</v>
      </c>
      <c r="H11" s="27"/>
      <c r="I11" s="103" t="s">
        <v>49</v>
      </c>
      <c r="J11" s="24">
        <v>21</v>
      </c>
      <c r="K11" s="5">
        <v>18</v>
      </c>
      <c r="L11" s="6">
        <f t="shared" si="1"/>
        <v>39</v>
      </c>
      <c r="M11" s="7">
        <v>17</v>
      </c>
      <c r="N11" s="7">
        <v>24</v>
      </c>
      <c r="O11" s="8">
        <f t="shared" si="2"/>
        <v>41</v>
      </c>
      <c r="P11" s="19">
        <f t="shared" si="3"/>
        <v>-2</v>
      </c>
      <c r="Q11" s="18">
        <v>5</v>
      </c>
      <c r="R11" s="9">
        <v>4</v>
      </c>
      <c r="S11" s="12">
        <f t="shared" si="4"/>
        <v>9</v>
      </c>
      <c r="T11" s="10">
        <v>13</v>
      </c>
      <c r="U11" s="10">
        <v>18</v>
      </c>
      <c r="V11" s="13">
        <f t="shared" si="5"/>
        <v>31</v>
      </c>
      <c r="W11" s="19">
        <f t="shared" si="6"/>
        <v>-22</v>
      </c>
      <c r="X11" s="125">
        <f t="shared" si="7"/>
        <v>-24</v>
      </c>
    </row>
    <row r="12" spans="1:25" ht="18.75" customHeight="1" x14ac:dyDescent="0.15">
      <c r="A12" s="227" t="s">
        <v>18</v>
      </c>
      <c r="B12" s="228">
        <v>8535</v>
      </c>
      <c r="C12" s="21">
        <f t="shared" si="8"/>
        <v>22</v>
      </c>
      <c r="D12" s="69">
        <f t="shared" si="0"/>
        <v>18804</v>
      </c>
      <c r="E12" s="3">
        <v>8858</v>
      </c>
      <c r="F12" s="4">
        <v>9946</v>
      </c>
      <c r="G12" s="16">
        <f t="shared" si="9"/>
        <v>10</v>
      </c>
      <c r="H12" s="27"/>
      <c r="I12" s="103" t="s">
        <v>50</v>
      </c>
      <c r="J12" s="24">
        <v>42</v>
      </c>
      <c r="K12" s="5">
        <v>15</v>
      </c>
      <c r="L12" s="6">
        <f t="shared" si="1"/>
        <v>57</v>
      </c>
      <c r="M12" s="7">
        <v>13</v>
      </c>
      <c r="N12" s="7">
        <v>19</v>
      </c>
      <c r="O12" s="8">
        <f t="shared" si="2"/>
        <v>32</v>
      </c>
      <c r="P12" s="19">
        <f t="shared" si="3"/>
        <v>25</v>
      </c>
      <c r="Q12" s="18">
        <v>2</v>
      </c>
      <c r="R12" s="9">
        <v>4</v>
      </c>
      <c r="S12" s="12">
        <f t="shared" si="4"/>
        <v>6</v>
      </c>
      <c r="T12" s="10">
        <v>10</v>
      </c>
      <c r="U12" s="10">
        <v>11</v>
      </c>
      <c r="V12" s="13">
        <f t="shared" si="5"/>
        <v>21</v>
      </c>
      <c r="W12" s="19">
        <f t="shared" si="6"/>
        <v>-15</v>
      </c>
      <c r="X12" s="125">
        <f t="shared" si="7"/>
        <v>10</v>
      </c>
    </row>
    <row r="13" spans="1:25" ht="18.75" customHeight="1" x14ac:dyDescent="0.15">
      <c r="A13" s="25" t="s">
        <v>14</v>
      </c>
      <c r="B13" s="20">
        <v>8531</v>
      </c>
      <c r="C13" s="21">
        <f t="shared" si="8"/>
        <v>-4</v>
      </c>
      <c r="D13" s="69">
        <f t="shared" si="0"/>
        <v>18791</v>
      </c>
      <c r="E13" s="3">
        <v>8854</v>
      </c>
      <c r="F13" s="4">
        <v>9937</v>
      </c>
      <c r="G13" s="16">
        <f t="shared" si="9"/>
        <v>-13</v>
      </c>
      <c r="H13" s="27"/>
      <c r="I13" s="103" t="s">
        <v>51</v>
      </c>
      <c r="J13" s="24">
        <v>26</v>
      </c>
      <c r="K13" s="5">
        <v>21</v>
      </c>
      <c r="L13" s="6">
        <f t="shared" si="1"/>
        <v>47</v>
      </c>
      <c r="M13" s="7">
        <v>24</v>
      </c>
      <c r="N13" s="7">
        <v>24</v>
      </c>
      <c r="O13" s="8">
        <f t="shared" si="2"/>
        <v>48</v>
      </c>
      <c r="P13" s="19">
        <f t="shared" si="3"/>
        <v>-1</v>
      </c>
      <c r="Q13" s="18">
        <v>7</v>
      </c>
      <c r="R13" s="9">
        <v>5</v>
      </c>
      <c r="S13" s="12">
        <f t="shared" si="4"/>
        <v>12</v>
      </c>
      <c r="T13" s="10">
        <v>13</v>
      </c>
      <c r="U13" s="10">
        <v>11</v>
      </c>
      <c r="V13" s="13">
        <f t="shared" si="5"/>
        <v>24</v>
      </c>
      <c r="W13" s="19">
        <f t="shared" si="6"/>
        <v>-12</v>
      </c>
      <c r="X13" s="125">
        <f t="shared" si="7"/>
        <v>-13</v>
      </c>
    </row>
    <row r="14" spans="1:25" ht="18.75" customHeight="1" x14ac:dyDescent="0.15">
      <c r="A14" s="25" t="s">
        <v>15</v>
      </c>
      <c r="B14" s="20">
        <v>8525</v>
      </c>
      <c r="C14" s="21">
        <f t="shared" si="8"/>
        <v>-6</v>
      </c>
      <c r="D14" s="69">
        <f t="shared" si="0"/>
        <v>18766</v>
      </c>
      <c r="E14" s="3">
        <v>8840</v>
      </c>
      <c r="F14" s="4">
        <v>9926</v>
      </c>
      <c r="G14" s="16">
        <f t="shared" si="9"/>
        <v>-25</v>
      </c>
      <c r="H14" s="27"/>
      <c r="I14" s="103" t="s">
        <v>52</v>
      </c>
      <c r="J14" s="24">
        <v>15</v>
      </c>
      <c r="K14" s="5">
        <v>15</v>
      </c>
      <c r="L14" s="6">
        <f t="shared" si="1"/>
        <v>30</v>
      </c>
      <c r="M14" s="7">
        <v>20</v>
      </c>
      <c r="N14" s="7">
        <v>17</v>
      </c>
      <c r="O14" s="8">
        <f t="shared" si="2"/>
        <v>37</v>
      </c>
      <c r="P14" s="19">
        <f t="shared" si="3"/>
        <v>-7</v>
      </c>
      <c r="Q14" s="18">
        <v>4</v>
      </c>
      <c r="R14" s="9">
        <v>4</v>
      </c>
      <c r="S14" s="12">
        <f t="shared" si="4"/>
        <v>8</v>
      </c>
      <c r="T14" s="10">
        <v>13</v>
      </c>
      <c r="U14" s="10">
        <v>13</v>
      </c>
      <c r="V14" s="13">
        <f t="shared" si="5"/>
        <v>26</v>
      </c>
      <c r="W14" s="19">
        <f t="shared" si="6"/>
        <v>-18</v>
      </c>
      <c r="X14" s="125">
        <f t="shared" si="7"/>
        <v>-25</v>
      </c>
    </row>
    <row r="15" spans="1:25" ht="18.75" customHeight="1" x14ac:dyDescent="0.15">
      <c r="A15" s="15" t="s">
        <v>146</v>
      </c>
      <c r="B15" s="20">
        <v>8504</v>
      </c>
      <c r="C15" s="21">
        <f t="shared" si="8"/>
        <v>-21</v>
      </c>
      <c r="D15" s="69">
        <f t="shared" si="0"/>
        <v>18743</v>
      </c>
      <c r="E15" s="3">
        <v>8825</v>
      </c>
      <c r="F15" s="4">
        <v>9918</v>
      </c>
      <c r="G15" s="16">
        <f t="shared" si="9"/>
        <v>-23</v>
      </c>
      <c r="H15" s="27"/>
      <c r="I15" s="103" t="s">
        <v>53</v>
      </c>
      <c r="J15" s="24">
        <v>18</v>
      </c>
      <c r="K15" s="5">
        <v>26</v>
      </c>
      <c r="L15" s="6">
        <f t="shared" si="1"/>
        <v>44</v>
      </c>
      <c r="M15" s="7">
        <v>23</v>
      </c>
      <c r="N15" s="7">
        <v>29</v>
      </c>
      <c r="O15" s="8">
        <f t="shared" si="2"/>
        <v>52</v>
      </c>
      <c r="P15" s="19">
        <f t="shared" si="3"/>
        <v>-8</v>
      </c>
      <c r="Q15" s="18">
        <v>3</v>
      </c>
      <c r="R15" s="9">
        <v>4</v>
      </c>
      <c r="S15" s="12">
        <f t="shared" si="4"/>
        <v>7</v>
      </c>
      <c r="T15" s="10">
        <v>13</v>
      </c>
      <c r="U15" s="10">
        <v>9</v>
      </c>
      <c r="V15" s="13">
        <f t="shared" si="5"/>
        <v>22</v>
      </c>
      <c r="W15" s="19">
        <f t="shared" si="6"/>
        <v>-15</v>
      </c>
      <c r="X15" s="125">
        <f t="shared" si="7"/>
        <v>-23</v>
      </c>
    </row>
    <row r="16" spans="1:25" ht="18.75" customHeight="1" x14ac:dyDescent="0.15">
      <c r="A16" s="25" t="s">
        <v>43</v>
      </c>
      <c r="B16" s="20">
        <v>8483</v>
      </c>
      <c r="C16" s="21">
        <f t="shared" si="8"/>
        <v>-21</v>
      </c>
      <c r="D16" s="69">
        <f t="shared" si="0"/>
        <v>18691</v>
      </c>
      <c r="E16" s="3">
        <v>8800</v>
      </c>
      <c r="F16" s="4">
        <v>9891</v>
      </c>
      <c r="G16" s="16">
        <f t="shared" si="9"/>
        <v>-52</v>
      </c>
      <c r="H16" s="27"/>
      <c r="I16" s="103" t="s">
        <v>54</v>
      </c>
      <c r="J16" s="24">
        <v>17</v>
      </c>
      <c r="K16" s="5">
        <v>12</v>
      </c>
      <c r="L16" s="6">
        <f t="shared" si="1"/>
        <v>29</v>
      </c>
      <c r="M16" s="7">
        <v>15</v>
      </c>
      <c r="N16" s="7">
        <v>19</v>
      </c>
      <c r="O16" s="8">
        <f t="shared" si="2"/>
        <v>34</v>
      </c>
      <c r="P16" s="19">
        <f t="shared" si="3"/>
        <v>-5</v>
      </c>
      <c r="Q16" s="18">
        <v>2</v>
      </c>
      <c r="R16" s="9">
        <v>2</v>
      </c>
      <c r="S16" s="12">
        <f t="shared" si="4"/>
        <v>4</v>
      </c>
      <c r="T16" s="10">
        <v>29</v>
      </c>
      <c r="U16" s="10">
        <v>22</v>
      </c>
      <c r="V16" s="13">
        <f t="shared" si="5"/>
        <v>51</v>
      </c>
      <c r="W16" s="19">
        <f t="shared" si="6"/>
        <v>-47</v>
      </c>
      <c r="X16" s="125">
        <f t="shared" si="7"/>
        <v>-52</v>
      </c>
    </row>
    <row r="17" spans="1:24" ht="18.75" customHeight="1" x14ac:dyDescent="0.15">
      <c r="A17" s="25" t="s">
        <v>44</v>
      </c>
      <c r="B17" s="20">
        <v>8375</v>
      </c>
      <c r="C17" s="21">
        <f t="shared" si="8"/>
        <v>-108</v>
      </c>
      <c r="D17" s="69">
        <f t="shared" si="0"/>
        <v>18541</v>
      </c>
      <c r="E17" s="3">
        <v>8721</v>
      </c>
      <c r="F17" s="4">
        <v>9820</v>
      </c>
      <c r="G17" s="16">
        <f t="shared" si="9"/>
        <v>-150</v>
      </c>
      <c r="H17" s="27"/>
      <c r="I17" s="103" t="s">
        <v>55</v>
      </c>
      <c r="J17" s="24">
        <v>13</v>
      </c>
      <c r="K17" s="5">
        <v>12</v>
      </c>
      <c r="L17" s="6">
        <f t="shared" si="1"/>
        <v>25</v>
      </c>
      <c r="M17" s="7">
        <v>77</v>
      </c>
      <c r="N17" s="7">
        <v>71</v>
      </c>
      <c r="O17" s="8">
        <f t="shared" si="2"/>
        <v>148</v>
      </c>
      <c r="P17" s="19">
        <f t="shared" si="3"/>
        <v>-123</v>
      </c>
      <c r="Q17" s="18">
        <v>5</v>
      </c>
      <c r="R17" s="9">
        <v>5</v>
      </c>
      <c r="S17" s="12">
        <f t="shared" si="4"/>
        <v>10</v>
      </c>
      <c r="T17" s="10">
        <v>20</v>
      </c>
      <c r="U17" s="10">
        <v>17</v>
      </c>
      <c r="V17" s="13">
        <f t="shared" si="5"/>
        <v>37</v>
      </c>
      <c r="W17" s="19">
        <f t="shared" si="6"/>
        <v>-27</v>
      </c>
      <c r="X17" s="125">
        <f t="shared" si="7"/>
        <v>-150</v>
      </c>
    </row>
    <row r="18" spans="1:24" ht="18.75" customHeight="1" thickBot="1" x14ac:dyDescent="0.2">
      <c r="A18" s="63">
        <v>41730</v>
      </c>
      <c r="B18" s="64">
        <v>8293</v>
      </c>
      <c r="C18" s="21">
        <f t="shared" si="8"/>
        <v>-82</v>
      </c>
      <c r="D18" s="69">
        <f t="shared" si="0"/>
        <v>18369</v>
      </c>
      <c r="E18" s="65">
        <v>8621</v>
      </c>
      <c r="F18" s="66">
        <v>9748</v>
      </c>
      <c r="G18" s="16">
        <f t="shared" si="9"/>
        <v>-172</v>
      </c>
      <c r="I18" s="104" t="s">
        <v>56</v>
      </c>
      <c r="J18" s="36">
        <v>74</v>
      </c>
      <c r="K18" s="37">
        <v>60</v>
      </c>
      <c r="L18" s="38">
        <f>SUM(J18:K18)</f>
        <v>134</v>
      </c>
      <c r="M18" s="39">
        <v>164</v>
      </c>
      <c r="N18" s="39">
        <v>119</v>
      </c>
      <c r="O18" s="40">
        <f>SUM(M18:N18)</f>
        <v>283</v>
      </c>
      <c r="P18" s="41">
        <f>L18-O18</f>
        <v>-149</v>
      </c>
      <c r="Q18" s="42">
        <v>5</v>
      </c>
      <c r="R18" s="43">
        <v>1</v>
      </c>
      <c r="S18" s="44">
        <f>SUM(Q18:R18)</f>
        <v>6</v>
      </c>
      <c r="T18" s="45">
        <v>15</v>
      </c>
      <c r="U18" s="45">
        <v>14</v>
      </c>
      <c r="V18" s="46">
        <f>SUM(T18:U18)</f>
        <v>29</v>
      </c>
      <c r="W18" s="41">
        <f>S18-V18</f>
        <v>-23</v>
      </c>
      <c r="X18" s="126">
        <f t="shared" si="7"/>
        <v>-172</v>
      </c>
    </row>
    <row r="19" spans="1:24" ht="13.5" customHeight="1" x14ac:dyDescent="0.15">
      <c r="A19" s="366" t="s">
        <v>145</v>
      </c>
      <c r="B19" s="368" t="s">
        <v>65</v>
      </c>
      <c r="C19" s="361">
        <f>SUM(C7:C18)</f>
        <v>-118</v>
      </c>
      <c r="D19" s="370" t="s">
        <v>65</v>
      </c>
      <c r="E19" s="371"/>
      <c r="F19" s="372"/>
      <c r="G19" s="378">
        <f>SUM(G7:G18)</f>
        <v>-436</v>
      </c>
      <c r="I19" s="366" t="s">
        <v>145</v>
      </c>
      <c r="J19" s="385">
        <f t="shared" ref="J19:W19" si="10">SUM(J7:J18)</f>
        <v>520</v>
      </c>
      <c r="K19" s="380">
        <f t="shared" si="10"/>
        <v>323</v>
      </c>
      <c r="L19" s="380">
        <f t="shared" si="10"/>
        <v>843</v>
      </c>
      <c r="M19" s="380">
        <f t="shared" si="10"/>
        <v>594</v>
      </c>
      <c r="N19" s="380">
        <f t="shared" si="10"/>
        <v>432</v>
      </c>
      <c r="O19" s="380">
        <f t="shared" si="10"/>
        <v>1026</v>
      </c>
      <c r="P19" s="382">
        <f t="shared" si="10"/>
        <v>-183</v>
      </c>
      <c r="Q19" s="385">
        <f t="shared" si="10"/>
        <v>46</v>
      </c>
      <c r="R19" s="380">
        <f t="shared" si="10"/>
        <v>51</v>
      </c>
      <c r="S19" s="380">
        <f t="shared" si="10"/>
        <v>97</v>
      </c>
      <c r="T19" s="380">
        <f t="shared" si="10"/>
        <v>177</v>
      </c>
      <c r="U19" s="380">
        <f t="shared" si="10"/>
        <v>173</v>
      </c>
      <c r="V19" s="380">
        <f t="shared" si="10"/>
        <v>350</v>
      </c>
      <c r="W19" s="382">
        <f t="shared" si="10"/>
        <v>-253</v>
      </c>
      <c r="X19" s="384">
        <f>SUM(X7:X18)</f>
        <v>-436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1"/>
  <sheetViews>
    <sheetView view="pageBreakPreview" zoomScale="80" zoomScaleNormal="80" zoomScaleSheetLayoutView="80" workbookViewId="0">
      <selection activeCell="I24" sqref="I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150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8293</v>
      </c>
      <c r="C6" s="73"/>
      <c r="D6" s="74">
        <f t="shared" ref="D6:D18" si="0">SUM(E6:F6)</f>
        <v>18369</v>
      </c>
      <c r="E6" s="65">
        <v>8621</v>
      </c>
      <c r="F6" s="66">
        <v>9748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50" t="s">
        <v>26</v>
      </c>
      <c r="T6" s="35" t="s">
        <v>1</v>
      </c>
      <c r="U6" s="35" t="s">
        <v>2</v>
      </c>
      <c r="V6" s="251" t="s">
        <v>26</v>
      </c>
      <c r="W6" s="321"/>
      <c r="X6" s="319"/>
    </row>
    <row r="7" spans="1:25" ht="18.75" customHeight="1" x14ac:dyDescent="0.15">
      <c r="A7" s="25" t="s">
        <v>42</v>
      </c>
      <c r="B7" s="20">
        <v>8625</v>
      </c>
      <c r="C7" s="21">
        <f>B7-B6</f>
        <v>332</v>
      </c>
      <c r="D7" s="69">
        <f t="shared" si="0"/>
        <v>18669</v>
      </c>
      <c r="E7" s="3">
        <v>8860</v>
      </c>
      <c r="F7" s="4">
        <v>9809</v>
      </c>
      <c r="G7" s="16">
        <f>D7-D6</f>
        <v>300</v>
      </c>
      <c r="H7" s="27"/>
      <c r="I7" s="102" t="s">
        <v>46</v>
      </c>
      <c r="J7" s="48">
        <v>291</v>
      </c>
      <c r="K7" s="49">
        <v>108</v>
      </c>
      <c r="L7" s="50">
        <f t="shared" ref="L7:L17" si="1">SUM(J7:K7)</f>
        <v>399</v>
      </c>
      <c r="M7" s="51">
        <v>34</v>
      </c>
      <c r="N7" s="51">
        <v>33</v>
      </c>
      <c r="O7" s="52">
        <f t="shared" ref="O7:O17" si="2">SUM(M7:N7)</f>
        <v>67</v>
      </c>
      <c r="P7" s="53">
        <f t="shared" ref="P7:P17" si="3">L7-O7</f>
        <v>332</v>
      </c>
      <c r="Q7" s="54">
        <v>1</v>
      </c>
      <c r="R7" s="55">
        <v>4</v>
      </c>
      <c r="S7" s="56">
        <f t="shared" ref="S7:S17" si="4">SUM(Q7:R7)</f>
        <v>5</v>
      </c>
      <c r="T7" s="57">
        <v>19</v>
      </c>
      <c r="U7" s="57">
        <v>18</v>
      </c>
      <c r="V7" s="58">
        <f t="shared" ref="V7:V17" si="5">SUM(T7:U7)</f>
        <v>37</v>
      </c>
      <c r="W7" s="53">
        <f t="shared" ref="W7:W17" si="6">S7-V7</f>
        <v>-32</v>
      </c>
      <c r="X7" s="124">
        <f>P7+W7</f>
        <v>300</v>
      </c>
    </row>
    <row r="8" spans="1:25" ht="18.75" customHeight="1" x14ac:dyDescent="0.15">
      <c r="A8" s="25" t="s">
        <v>20</v>
      </c>
      <c r="B8" s="20">
        <v>8620</v>
      </c>
      <c r="C8" s="21">
        <f>B8-B7</f>
        <v>-5</v>
      </c>
      <c r="D8" s="69">
        <f t="shared" si="0"/>
        <v>18654</v>
      </c>
      <c r="E8" s="3">
        <v>8853</v>
      </c>
      <c r="F8" s="68">
        <v>9801</v>
      </c>
      <c r="G8" s="16">
        <f>D8-D7</f>
        <v>-15</v>
      </c>
      <c r="H8" s="27"/>
      <c r="I8" s="103" t="s">
        <v>58</v>
      </c>
      <c r="J8" s="24">
        <v>20</v>
      </c>
      <c r="K8" s="5">
        <v>20</v>
      </c>
      <c r="L8" s="6">
        <f t="shared" si="1"/>
        <v>40</v>
      </c>
      <c r="M8" s="7">
        <v>20</v>
      </c>
      <c r="N8" s="7">
        <v>15</v>
      </c>
      <c r="O8" s="8">
        <f t="shared" si="2"/>
        <v>35</v>
      </c>
      <c r="P8" s="19">
        <f t="shared" si="3"/>
        <v>5</v>
      </c>
      <c r="Q8" s="18">
        <v>3</v>
      </c>
      <c r="R8" s="9">
        <v>6</v>
      </c>
      <c r="S8" s="12">
        <f t="shared" si="4"/>
        <v>9</v>
      </c>
      <c r="T8" s="10">
        <v>10</v>
      </c>
      <c r="U8" s="10">
        <v>19</v>
      </c>
      <c r="V8" s="13">
        <f t="shared" si="5"/>
        <v>29</v>
      </c>
      <c r="W8" s="19">
        <f t="shared" si="6"/>
        <v>-20</v>
      </c>
      <c r="X8" s="125">
        <f t="shared" ref="X8:X18" si="7">P8+W8</f>
        <v>-15</v>
      </c>
    </row>
    <row r="9" spans="1:25" ht="18.75" customHeight="1" x14ac:dyDescent="0.15">
      <c r="A9" s="25" t="s">
        <v>21</v>
      </c>
      <c r="B9" s="20">
        <v>8461</v>
      </c>
      <c r="C9" s="21">
        <f>B9-B8</f>
        <v>-159</v>
      </c>
      <c r="D9" s="69">
        <f t="shared" si="0"/>
        <v>18481</v>
      </c>
      <c r="E9" s="3">
        <v>8699</v>
      </c>
      <c r="F9" s="4">
        <v>9782</v>
      </c>
      <c r="G9" s="16">
        <f>D9-D8</f>
        <v>-173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154</v>
      </c>
      <c r="N9" s="7">
        <v>19</v>
      </c>
      <c r="O9" s="8">
        <f t="shared" si="2"/>
        <v>173</v>
      </c>
      <c r="P9" s="19">
        <f t="shared" si="3"/>
        <v>-155</v>
      </c>
      <c r="Q9" s="18">
        <v>5</v>
      </c>
      <c r="R9" s="9">
        <v>7</v>
      </c>
      <c r="S9" s="12">
        <f t="shared" si="4"/>
        <v>12</v>
      </c>
      <c r="T9" s="10">
        <v>15</v>
      </c>
      <c r="U9" s="10">
        <v>15</v>
      </c>
      <c r="V9" s="13">
        <f t="shared" si="5"/>
        <v>30</v>
      </c>
      <c r="W9" s="19">
        <f t="shared" si="6"/>
        <v>-18</v>
      </c>
      <c r="X9" s="125">
        <f t="shared" si="7"/>
        <v>-173</v>
      </c>
    </row>
    <row r="10" spans="1:25" ht="18.75" customHeight="1" x14ac:dyDescent="0.15">
      <c r="A10" s="25" t="s">
        <v>22</v>
      </c>
      <c r="B10" s="20">
        <v>8462</v>
      </c>
      <c r="C10" s="21">
        <f t="shared" ref="C10:C18" si="8">B10-B9</f>
        <v>1</v>
      </c>
      <c r="D10" s="69">
        <f t="shared" si="0"/>
        <v>18481</v>
      </c>
      <c r="E10" s="3">
        <v>8703</v>
      </c>
      <c r="F10" s="4">
        <v>9778</v>
      </c>
      <c r="G10" s="16">
        <f>D10-D9</f>
        <v>0</v>
      </c>
      <c r="H10" s="27"/>
      <c r="I10" s="103" t="s">
        <v>48</v>
      </c>
      <c r="J10" s="24">
        <v>24</v>
      </c>
      <c r="K10" s="5">
        <v>23</v>
      </c>
      <c r="L10" s="6">
        <f t="shared" si="1"/>
        <v>47</v>
      </c>
      <c r="M10" s="7">
        <v>12</v>
      </c>
      <c r="N10" s="7">
        <v>14</v>
      </c>
      <c r="O10" s="8">
        <f t="shared" si="2"/>
        <v>26</v>
      </c>
      <c r="P10" s="19">
        <f t="shared" si="3"/>
        <v>21</v>
      </c>
      <c r="Q10" s="18">
        <v>5</v>
      </c>
      <c r="R10" s="9">
        <v>4</v>
      </c>
      <c r="S10" s="12">
        <f t="shared" si="4"/>
        <v>9</v>
      </c>
      <c r="T10" s="10">
        <v>13</v>
      </c>
      <c r="U10" s="10">
        <v>17</v>
      </c>
      <c r="V10" s="13">
        <f t="shared" si="5"/>
        <v>30</v>
      </c>
      <c r="W10" s="19">
        <f t="shared" si="6"/>
        <v>-21</v>
      </c>
      <c r="X10" s="125">
        <f t="shared" si="7"/>
        <v>0</v>
      </c>
    </row>
    <row r="11" spans="1:25" ht="18.75" customHeight="1" x14ac:dyDescent="0.15">
      <c r="A11" s="25" t="s">
        <v>23</v>
      </c>
      <c r="B11" s="20">
        <v>8471</v>
      </c>
      <c r="C11" s="21">
        <f t="shared" si="8"/>
        <v>9</v>
      </c>
      <c r="D11" s="69">
        <f t="shared" si="0"/>
        <v>18480</v>
      </c>
      <c r="E11" s="3">
        <v>8709</v>
      </c>
      <c r="F11" s="4">
        <v>9771</v>
      </c>
      <c r="G11" s="16">
        <f t="shared" ref="G11:G18" si="9">D11-D10</f>
        <v>-1</v>
      </c>
      <c r="H11" s="27"/>
      <c r="I11" s="103" t="s">
        <v>49</v>
      </c>
      <c r="J11" s="24">
        <v>34</v>
      </c>
      <c r="K11" s="5">
        <v>17</v>
      </c>
      <c r="L11" s="6">
        <f t="shared" si="1"/>
        <v>51</v>
      </c>
      <c r="M11" s="7">
        <v>23</v>
      </c>
      <c r="N11" s="7">
        <v>16</v>
      </c>
      <c r="O11" s="8">
        <f t="shared" si="2"/>
        <v>39</v>
      </c>
      <c r="P11" s="19">
        <f t="shared" si="3"/>
        <v>12</v>
      </c>
      <c r="Q11" s="18">
        <v>3</v>
      </c>
      <c r="R11" s="9">
        <v>6</v>
      </c>
      <c r="S11" s="12">
        <f t="shared" si="4"/>
        <v>9</v>
      </c>
      <c r="T11" s="10">
        <v>8</v>
      </c>
      <c r="U11" s="10">
        <v>14</v>
      </c>
      <c r="V11" s="13">
        <f t="shared" si="5"/>
        <v>22</v>
      </c>
      <c r="W11" s="19">
        <f t="shared" si="6"/>
        <v>-13</v>
      </c>
      <c r="X11" s="125">
        <f t="shared" si="7"/>
        <v>-1</v>
      </c>
    </row>
    <row r="12" spans="1:25" ht="18.75" customHeight="1" x14ac:dyDescent="0.15">
      <c r="A12" s="227" t="s">
        <v>18</v>
      </c>
      <c r="B12" s="228">
        <v>8485</v>
      </c>
      <c r="C12" s="21">
        <f t="shared" si="8"/>
        <v>14</v>
      </c>
      <c r="D12" s="69">
        <f t="shared" si="0"/>
        <v>18473</v>
      </c>
      <c r="E12" s="3">
        <v>8718</v>
      </c>
      <c r="F12" s="4">
        <v>9755</v>
      </c>
      <c r="G12" s="16">
        <f t="shared" si="9"/>
        <v>-7</v>
      </c>
      <c r="H12" s="27"/>
      <c r="I12" s="103" t="s">
        <v>50</v>
      </c>
      <c r="J12" s="24">
        <v>30</v>
      </c>
      <c r="K12" s="5">
        <v>13</v>
      </c>
      <c r="L12" s="6">
        <f t="shared" si="1"/>
        <v>43</v>
      </c>
      <c r="M12" s="7">
        <v>15</v>
      </c>
      <c r="N12" s="7">
        <v>16</v>
      </c>
      <c r="O12" s="8">
        <f t="shared" si="2"/>
        <v>31</v>
      </c>
      <c r="P12" s="19">
        <f t="shared" si="3"/>
        <v>12</v>
      </c>
      <c r="Q12" s="18">
        <v>1</v>
      </c>
      <c r="R12" s="9">
        <v>6</v>
      </c>
      <c r="S12" s="12">
        <f t="shared" si="4"/>
        <v>7</v>
      </c>
      <c r="T12" s="10">
        <v>7</v>
      </c>
      <c r="U12" s="10">
        <v>19</v>
      </c>
      <c r="V12" s="13">
        <f t="shared" si="5"/>
        <v>26</v>
      </c>
      <c r="W12" s="19">
        <f t="shared" si="6"/>
        <v>-19</v>
      </c>
      <c r="X12" s="125">
        <f t="shared" si="7"/>
        <v>-7</v>
      </c>
    </row>
    <row r="13" spans="1:25" ht="18.75" customHeight="1" x14ac:dyDescent="0.15">
      <c r="A13" s="25" t="s">
        <v>14</v>
      </c>
      <c r="B13" s="20">
        <v>8479</v>
      </c>
      <c r="C13" s="21">
        <f t="shared" si="8"/>
        <v>-6</v>
      </c>
      <c r="D13" s="69">
        <f t="shared" si="0"/>
        <v>18449</v>
      </c>
      <c r="E13" s="3">
        <v>8706</v>
      </c>
      <c r="F13" s="4">
        <v>9743</v>
      </c>
      <c r="G13" s="16">
        <f t="shared" si="9"/>
        <v>-24</v>
      </c>
      <c r="H13" s="27"/>
      <c r="I13" s="103" t="s">
        <v>51</v>
      </c>
      <c r="J13" s="24">
        <v>17</v>
      </c>
      <c r="K13" s="5">
        <v>21</v>
      </c>
      <c r="L13" s="6">
        <f t="shared" si="1"/>
        <v>38</v>
      </c>
      <c r="M13" s="7">
        <v>23</v>
      </c>
      <c r="N13" s="7">
        <v>23</v>
      </c>
      <c r="O13" s="8">
        <f t="shared" si="2"/>
        <v>46</v>
      </c>
      <c r="P13" s="19">
        <f t="shared" si="3"/>
        <v>-8</v>
      </c>
      <c r="Q13" s="18">
        <v>3</v>
      </c>
      <c r="R13" s="9">
        <v>6</v>
      </c>
      <c r="S13" s="12">
        <f t="shared" si="4"/>
        <v>9</v>
      </c>
      <c r="T13" s="10">
        <v>9</v>
      </c>
      <c r="U13" s="10">
        <v>16</v>
      </c>
      <c r="V13" s="13">
        <f t="shared" si="5"/>
        <v>25</v>
      </c>
      <c r="W13" s="19">
        <f t="shared" si="6"/>
        <v>-16</v>
      </c>
      <c r="X13" s="125">
        <f t="shared" si="7"/>
        <v>-24</v>
      </c>
    </row>
    <row r="14" spans="1:25" ht="18.75" customHeight="1" x14ac:dyDescent="0.15">
      <c r="A14" s="25" t="s">
        <v>15</v>
      </c>
      <c r="B14" s="20">
        <v>8488</v>
      </c>
      <c r="C14" s="21">
        <f t="shared" si="8"/>
        <v>9</v>
      </c>
      <c r="D14" s="69">
        <f t="shared" si="0"/>
        <v>18429</v>
      </c>
      <c r="E14" s="3">
        <v>8706</v>
      </c>
      <c r="F14" s="4">
        <v>9723</v>
      </c>
      <c r="G14" s="16">
        <f t="shared" si="9"/>
        <v>-20</v>
      </c>
      <c r="H14" s="27"/>
      <c r="I14" s="103" t="s">
        <v>52</v>
      </c>
      <c r="J14" s="24">
        <v>17</v>
      </c>
      <c r="K14" s="5">
        <v>16</v>
      </c>
      <c r="L14" s="6">
        <f t="shared" si="1"/>
        <v>33</v>
      </c>
      <c r="M14" s="7">
        <v>6</v>
      </c>
      <c r="N14" s="7">
        <v>16</v>
      </c>
      <c r="O14" s="8">
        <f t="shared" si="2"/>
        <v>22</v>
      </c>
      <c r="P14" s="19">
        <f t="shared" si="3"/>
        <v>11</v>
      </c>
      <c r="Q14" s="18">
        <v>1</v>
      </c>
      <c r="R14" s="9">
        <v>2</v>
      </c>
      <c r="S14" s="12">
        <f t="shared" si="4"/>
        <v>3</v>
      </c>
      <c r="T14" s="10">
        <v>12</v>
      </c>
      <c r="U14" s="10">
        <v>22</v>
      </c>
      <c r="V14" s="13">
        <f t="shared" si="5"/>
        <v>34</v>
      </c>
      <c r="W14" s="19">
        <f t="shared" si="6"/>
        <v>-31</v>
      </c>
      <c r="X14" s="125">
        <f t="shared" si="7"/>
        <v>-20</v>
      </c>
    </row>
    <row r="15" spans="1:25" ht="18.75" customHeight="1" x14ac:dyDescent="0.15">
      <c r="A15" s="15" t="s">
        <v>152</v>
      </c>
      <c r="B15" s="20">
        <v>8477</v>
      </c>
      <c r="C15" s="21">
        <f t="shared" si="8"/>
        <v>-11</v>
      </c>
      <c r="D15" s="69">
        <f t="shared" si="0"/>
        <v>18409</v>
      </c>
      <c r="E15" s="3">
        <v>8706</v>
      </c>
      <c r="F15" s="4">
        <v>9703</v>
      </c>
      <c r="G15" s="16">
        <f t="shared" si="9"/>
        <v>-20</v>
      </c>
      <c r="H15" s="27"/>
      <c r="I15" s="103" t="s">
        <v>53</v>
      </c>
      <c r="J15" s="24">
        <v>21</v>
      </c>
      <c r="K15" s="5">
        <v>8</v>
      </c>
      <c r="L15" s="6">
        <f t="shared" si="1"/>
        <v>29</v>
      </c>
      <c r="M15" s="7">
        <v>15</v>
      </c>
      <c r="N15" s="7">
        <v>19</v>
      </c>
      <c r="O15" s="8">
        <f t="shared" si="2"/>
        <v>34</v>
      </c>
      <c r="P15" s="19">
        <f t="shared" si="3"/>
        <v>-5</v>
      </c>
      <c r="Q15" s="18">
        <v>8</v>
      </c>
      <c r="R15" s="9">
        <v>5</v>
      </c>
      <c r="S15" s="12">
        <f t="shared" si="4"/>
        <v>13</v>
      </c>
      <c r="T15" s="10">
        <v>14</v>
      </c>
      <c r="U15" s="10">
        <v>14</v>
      </c>
      <c r="V15" s="13">
        <f t="shared" si="5"/>
        <v>28</v>
      </c>
      <c r="W15" s="19">
        <f t="shared" si="6"/>
        <v>-15</v>
      </c>
      <c r="X15" s="125">
        <f t="shared" si="7"/>
        <v>-20</v>
      </c>
    </row>
    <row r="16" spans="1:25" ht="18.75" customHeight="1" x14ac:dyDescent="0.15">
      <c r="A16" s="25" t="s">
        <v>43</v>
      </c>
      <c r="B16" s="20">
        <v>8453</v>
      </c>
      <c r="C16" s="21">
        <f t="shared" si="8"/>
        <v>-24</v>
      </c>
      <c r="D16" s="69">
        <f t="shared" si="0"/>
        <v>18362</v>
      </c>
      <c r="E16" s="3">
        <v>8691</v>
      </c>
      <c r="F16" s="4">
        <v>9671</v>
      </c>
      <c r="G16" s="16">
        <f t="shared" si="9"/>
        <v>-47</v>
      </c>
      <c r="H16" s="27"/>
      <c r="I16" s="103" t="s">
        <v>54</v>
      </c>
      <c r="J16" s="24">
        <v>13</v>
      </c>
      <c r="K16" s="5">
        <v>8</v>
      </c>
      <c r="L16" s="6">
        <f t="shared" si="1"/>
        <v>21</v>
      </c>
      <c r="M16" s="7">
        <v>22</v>
      </c>
      <c r="N16" s="7">
        <v>29</v>
      </c>
      <c r="O16" s="8">
        <f t="shared" si="2"/>
        <v>51</v>
      </c>
      <c r="P16" s="19">
        <f t="shared" si="3"/>
        <v>-30</v>
      </c>
      <c r="Q16" s="18">
        <v>10</v>
      </c>
      <c r="R16" s="9">
        <v>6</v>
      </c>
      <c r="S16" s="12">
        <f t="shared" si="4"/>
        <v>16</v>
      </c>
      <c r="T16" s="10">
        <v>16</v>
      </c>
      <c r="U16" s="10">
        <v>17</v>
      </c>
      <c r="V16" s="13">
        <f t="shared" si="5"/>
        <v>33</v>
      </c>
      <c r="W16" s="19">
        <f t="shared" si="6"/>
        <v>-17</v>
      </c>
      <c r="X16" s="125">
        <f t="shared" si="7"/>
        <v>-47</v>
      </c>
    </row>
    <row r="17" spans="1:24" ht="18.75" customHeight="1" x14ac:dyDescent="0.15">
      <c r="A17" s="25" t="s">
        <v>44</v>
      </c>
      <c r="B17" s="20">
        <v>8317</v>
      </c>
      <c r="C17" s="21">
        <f t="shared" si="8"/>
        <v>-136</v>
      </c>
      <c r="D17" s="69">
        <f t="shared" si="0"/>
        <v>18206</v>
      </c>
      <c r="E17" s="3">
        <v>8592</v>
      </c>
      <c r="F17" s="4">
        <v>9614</v>
      </c>
      <c r="G17" s="16">
        <f t="shared" si="9"/>
        <v>-156</v>
      </c>
      <c r="H17" s="27"/>
      <c r="I17" s="103" t="s">
        <v>55</v>
      </c>
      <c r="J17" s="24">
        <v>24</v>
      </c>
      <c r="K17" s="5">
        <v>28</v>
      </c>
      <c r="L17" s="6">
        <f t="shared" si="1"/>
        <v>52</v>
      </c>
      <c r="M17" s="7">
        <v>110</v>
      </c>
      <c r="N17" s="7">
        <v>72</v>
      </c>
      <c r="O17" s="8">
        <f t="shared" si="2"/>
        <v>182</v>
      </c>
      <c r="P17" s="19">
        <f t="shared" si="3"/>
        <v>-130</v>
      </c>
      <c r="Q17" s="18">
        <v>2</v>
      </c>
      <c r="R17" s="9">
        <v>5</v>
      </c>
      <c r="S17" s="12">
        <f t="shared" si="4"/>
        <v>7</v>
      </c>
      <c r="T17" s="10">
        <v>15</v>
      </c>
      <c r="U17" s="10">
        <v>18</v>
      </c>
      <c r="V17" s="13">
        <f t="shared" si="5"/>
        <v>33</v>
      </c>
      <c r="W17" s="19">
        <f t="shared" si="6"/>
        <v>-26</v>
      </c>
      <c r="X17" s="125">
        <f t="shared" si="7"/>
        <v>-156</v>
      </c>
    </row>
    <row r="18" spans="1:24" ht="18.75" customHeight="1" thickBot="1" x14ac:dyDescent="0.2">
      <c r="A18" s="63">
        <v>41730</v>
      </c>
      <c r="B18" s="64">
        <v>8262</v>
      </c>
      <c r="C18" s="21">
        <f t="shared" si="8"/>
        <v>-55</v>
      </c>
      <c r="D18" s="69">
        <f t="shared" si="0"/>
        <v>18060</v>
      </c>
      <c r="E18" s="65">
        <v>8511</v>
      </c>
      <c r="F18" s="66">
        <v>9549</v>
      </c>
      <c r="G18" s="16">
        <f t="shared" si="9"/>
        <v>-146</v>
      </c>
      <c r="I18" s="104" t="s">
        <v>56</v>
      </c>
      <c r="J18" s="36">
        <v>69</v>
      </c>
      <c r="K18" s="37">
        <v>51</v>
      </c>
      <c r="L18" s="38">
        <f>SUM(J18:K18)</f>
        <v>120</v>
      </c>
      <c r="M18" s="39">
        <v>143</v>
      </c>
      <c r="N18" s="39">
        <v>104</v>
      </c>
      <c r="O18" s="40">
        <f>SUM(M18:N18)</f>
        <v>247</v>
      </c>
      <c r="P18" s="41">
        <f>L18-O18</f>
        <v>-127</v>
      </c>
      <c r="Q18" s="42">
        <v>11</v>
      </c>
      <c r="R18" s="43">
        <v>2</v>
      </c>
      <c r="S18" s="44">
        <f>SUM(Q18:R18)</f>
        <v>13</v>
      </c>
      <c r="T18" s="45">
        <v>18</v>
      </c>
      <c r="U18" s="45">
        <v>14</v>
      </c>
      <c r="V18" s="46">
        <f>SUM(T18:U18)</f>
        <v>32</v>
      </c>
      <c r="W18" s="41">
        <f>S18-V18</f>
        <v>-19</v>
      </c>
      <c r="X18" s="126">
        <f t="shared" si="7"/>
        <v>-146</v>
      </c>
    </row>
    <row r="19" spans="1:24" ht="13.5" customHeight="1" x14ac:dyDescent="0.15">
      <c r="A19" s="366" t="s">
        <v>151</v>
      </c>
      <c r="B19" s="368" t="s">
        <v>65</v>
      </c>
      <c r="C19" s="361">
        <f>SUM(C7:C18)</f>
        <v>-31</v>
      </c>
      <c r="D19" s="370" t="s">
        <v>65</v>
      </c>
      <c r="E19" s="371"/>
      <c r="F19" s="372"/>
      <c r="G19" s="378">
        <f>SUM(G7:G18)</f>
        <v>-309</v>
      </c>
      <c r="I19" s="366" t="s">
        <v>151</v>
      </c>
      <c r="J19" s="385">
        <f t="shared" ref="J19:W19" si="10">SUM(J7:J18)</f>
        <v>570</v>
      </c>
      <c r="K19" s="380">
        <f t="shared" si="10"/>
        <v>321</v>
      </c>
      <c r="L19" s="380">
        <f t="shared" si="10"/>
        <v>891</v>
      </c>
      <c r="M19" s="380">
        <f t="shared" si="10"/>
        <v>577</v>
      </c>
      <c r="N19" s="380">
        <f t="shared" si="10"/>
        <v>376</v>
      </c>
      <c r="O19" s="380">
        <f t="shared" si="10"/>
        <v>953</v>
      </c>
      <c r="P19" s="382">
        <f t="shared" si="10"/>
        <v>-62</v>
      </c>
      <c r="Q19" s="385">
        <f t="shared" si="10"/>
        <v>53</v>
      </c>
      <c r="R19" s="380">
        <f t="shared" si="10"/>
        <v>59</v>
      </c>
      <c r="S19" s="380">
        <f t="shared" si="10"/>
        <v>112</v>
      </c>
      <c r="T19" s="380">
        <f t="shared" si="10"/>
        <v>156</v>
      </c>
      <c r="U19" s="380">
        <f t="shared" si="10"/>
        <v>203</v>
      </c>
      <c r="V19" s="380">
        <f t="shared" si="10"/>
        <v>359</v>
      </c>
      <c r="W19" s="382">
        <f t="shared" si="10"/>
        <v>-247</v>
      </c>
      <c r="X19" s="384">
        <f>SUM(X7:X18)</f>
        <v>-309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1"/>
  <sheetViews>
    <sheetView view="pageBreakPreview" zoomScale="80" zoomScaleNormal="80" zoomScaleSheetLayoutView="80" workbookViewId="0">
      <selection activeCell="B12" sqref="B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156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8262</v>
      </c>
      <c r="C6" s="73"/>
      <c r="D6" s="74">
        <f t="shared" ref="D6:D18" si="0">SUM(E6:F6)</f>
        <v>18060</v>
      </c>
      <c r="E6" s="65">
        <v>8511</v>
      </c>
      <c r="F6" s="66">
        <v>9549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43" t="s">
        <v>26</v>
      </c>
      <c r="T6" s="35" t="s">
        <v>1</v>
      </c>
      <c r="U6" s="35" t="s">
        <v>2</v>
      </c>
      <c r="V6" s="244" t="s">
        <v>26</v>
      </c>
      <c r="W6" s="321"/>
      <c r="X6" s="319"/>
    </row>
    <row r="7" spans="1:25" ht="18.75" customHeight="1" x14ac:dyDescent="0.15">
      <c r="A7" s="25" t="s">
        <v>42</v>
      </c>
      <c r="B7" s="20">
        <v>8538</v>
      </c>
      <c r="C7" s="21">
        <f>B7-B6</f>
        <v>276</v>
      </c>
      <c r="D7" s="69">
        <f t="shared" si="0"/>
        <v>18350</v>
      </c>
      <c r="E7" s="3">
        <v>8732</v>
      </c>
      <c r="F7" s="4">
        <v>9618</v>
      </c>
      <c r="G7" s="16">
        <f>D7-D6</f>
        <v>290</v>
      </c>
      <c r="H7" s="27"/>
      <c r="I7" s="102" t="s">
        <v>46</v>
      </c>
      <c r="J7" s="48">
        <v>253</v>
      </c>
      <c r="K7" s="49">
        <v>105</v>
      </c>
      <c r="L7" s="50">
        <f t="shared" ref="L7:L17" si="1">SUM(J7:K7)</f>
        <v>358</v>
      </c>
      <c r="M7" s="51">
        <v>24</v>
      </c>
      <c r="N7" s="51">
        <v>30</v>
      </c>
      <c r="O7" s="52">
        <f t="shared" ref="O7:O17" si="2">SUM(M7:N7)</f>
        <v>54</v>
      </c>
      <c r="P7" s="53">
        <f t="shared" ref="P7:P17" si="3">L7-O7</f>
        <v>304</v>
      </c>
      <c r="Q7" s="48">
        <v>7</v>
      </c>
      <c r="R7" s="49">
        <v>5</v>
      </c>
      <c r="S7" s="56">
        <f t="shared" ref="S7:S17" si="4">SUM(Q7:R7)</f>
        <v>12</v>
      </c>
      <c r="T7" s="51">
        <v>15</v>
      </c>
      <c r="U7" s="51">
        <v>11</v>
      </c>
      <c r="V7" s="58">
        <f t="shared" ref="V7:V17" si="5">SUM(T7:U7)</f>
        <v>26</v>
      </c>
      <c r="W7" s="53">
        <f t="shared" ref="W7:W17" si="6">S7-V7</f>
        <v>-14</v>
      </c>
      <c r="X7" s="124">
        <f>P7+W7</f>
        <v>290</v>
      </c>
    </row>
    <row r="8" spans="1:25" ht="18.75" customHeight="1" x14ac:dyDescent="0.15">
      <c r="A8" s="25" t="s">
        <v>20</v>
      </c>
      <c r="B8" s="20">
        <v>8550</v>
      </c>
      <c r="C8" s="21">
        <f>B8-B7</f>
        <v>12</v>
      </c>
      <c r="D8" s="69">
        <f t="shared" si="0"/>
        <v>18337</v>
      </c>
      <c r="E8" s="3">
        <v>8725</v>
      </c>
      <c r="F8" s="68">
        <v>9612</v>
      </c>
      <c r="G8" s="16">
        <f>D8-D7</f>
        <v>-13</v>
      </c>
      <c r="H8" s="27"/>
      <c r="I8" s="103" t="s">
        <v>58</v>
      </c>
      <c r="J8" s="24">
        <v>15</v>
      </c>
      <c r="K8" s="5">
        <v>29</v>
      </c>
      <c r="L8" s="6">
        <f t="shared" si="1"/>
        <v>44</v>
      </c>
      <c r="M8" s="7">
        <v>18</v>
      </c>
      <c r="N8" s="7">
        <v>25</v>
      </c>
      <c r="O8" s="8">
        <f t="shared" si="2"/>
        <v>43</v>
      </c>
      <c r="P8" s="19">
        <f t="shared" si="3"/>
        <v>1</v>
      </c>
      <c r="Q8" s="24">
        <v>7</v>
      </c>
      <c r="R8" s="5">
        <v>2</v>
      </c>
      <c r="S8" s="12">
        <f t="shared" si="4"/>
        <v>9</v>
      </c>
      <c r="T8" s="7">
        <v>11</v>
      </c>
      <c r="U8" s="7">
        <v>12</v>
      </c>
      <c r="V8" s="13">
        <f t="shared" si="5"/>
        <v>23</v>
      </c>
      <c r="W8" s="19">
        <f t="shared" si="6"/>
        <v>-14</v>
      </c>
      <c r="X8" s="125">
        <f t="shared" ref="X8:X18" si="7">P8+W8</f>
        <v>-13</v>
      </c>
    </row>
    <row r="9" spans="1:25" ht="18.75" customHeight="1" x14ac:dyDescent="0.15">
      <c r="A9" s="25" t="s">
        <v>21</v>
      </c>
      <c r="B9" s="20">
        <v>8435</v>
      </c>
      <c r="C9" s="21">
        <f>B9-B8</f>
        <v>-115</v>
      </c>
      <c r="D9" s="69">
        <f t="shared" si="0"/>
        <v>18202</v>
      </c>
      <c r="E9" s="3">
        <v>8606</v>
      </c>
      <c r="F9" s="4">
        <v>9596</v>
      </c>
      <c r="G9" s="16">
        <f>D9-D8</f>
        <v>-135</v>
      </c>
      <c r="H9" s="27"/>
      <c r="I9" s="103" t="s">
        <v>47</v>
      </c>
      <c r="J9" s="24">
        <v>12</v>
      </c>
      <c r="K9" s="5">
        <v>12</v>
      </c>
      <c r="L9" s="6">
        <f t="shared" si="1"/>
        <v>24</v>
      </c>
      <c r="M9" s="7">
        <v>122</v>
      </c>
      <c r="N9" s="7">
        <v>17</v>
      </c>
      <c r="O9" s="8">
        <f t="shared" si="2"/>
        <v>139</v>
      </c>
      <c r="P9" s="19">
        <f t="shared" si="3"/>
        <v>-115</v>
      </c>
      <c r="Q9" s="24">
        <v>1</v>
      </c>
      <c r="R9" s="5">
        <v>2</v>
      </c>
      <c r="S9" s="12">
        <f t="shared" si="4"/>
        <v>3</v>
      </c>
      <c r="T9" s="7">
        <v>10</v>
      </c>
      <c r="U9" s="7">
        <v>13</v>
      </c>
      <c r="V9" s="13">
        <f t="shared" si="5"/>
        <v>23</v>
      </c>
      <c r="W9" s="19">
        <f t="shared" si="6"/>
        <v>-20</v>
      </c>
      <c r="X9" s="125">
        <f t="shared" si="7"/>
        <v>-135</v>
      </c>
    </row>
    <row r="10" spans="1:25" ht="18.75" customHeight="1" x14ac:dyDescent="0.15">
      <c r="A10" s="25" t="s">
        <v>22</v>
      </c>
      <c r="B10" s="20">
        <v>8422</v>
      </c>
      <c r="C10" s="21">
        <f t="shared" ref="C10:C18" si="8">B10-B9</f>
        <v>-13</v>
      </c>
      <c r="D10" s="69">
        <f t="shared" si="0"/>
        <v>18160</v>
      </c>
      <c r="E10" s="3">
        <v>8572</v>
      </c>
      <c r="F10" s="4">
        <v>9588</v>
      </c>
      <c r="G10" s="16">
        <f>D10-D9</f>
        <v>-42</v>
      </c>
      <c r="H10" s="27"/>
      <c r="I10" s="103" t="s">
        <v>48</v>
      </c>
      <c r="J10" s="24">
        <v>11</v>
      </c>
      <c r="K10" s="5">
        <v>19</v>
      </c>
      <c r="L10" s="6">
        <f t="shared" si="1"/>
        <v>30</v>
      </c>
      <c r="M10" s="7">
        <v>27</v>
      </c>
      <c r="N10" s="7">
        <v>16</v>
      </c>
      <c r="O10" s="8">
        <f t="shared" si="2"/>
        <v>43</v>
      </c>
      <c r="P10" s="19">
        <f t="shared" si="3"/>
        <v>-13</v>
      </c>
      <c r="Q10" s="24">
        <v>3</v>
      </c>
      <c r="R10" s="5">
        <v>2</v>
      </c>
      <c r="S10" s="12">
        <f t="shared" si="4"/>
        <v>5</v>
      </c>
      <c r="T10" s="7">
        <v>21</v>
      </c>
      <c r="U10" s="7">
        <v>13</v>
      </c>
      <c r="V10" s="13">
        <f t="shared" si="5"/>
        <v>34</v>
      </c>
      <c r="W10" s="19">
        <f t="shared" si="6"/>
        <v>-29</v>
      </c>
      <c r="X10" s="125">
        <f t="shared" si="7"/>
        <v>-42</v>
      </c>
    </row>
    <row r="11" spans="1:25" ht="18.75" customHeight="1" x14ac:dyDescent="0.15">
      <c r="A11" s="25" t="s">
        <v>23</v>
      </c>
      <c r="B11" s="20">
        <v>8419</v>
      </c>
      <c r="C11" s="21">
        <f t="shared" si="8"/>
        <v>-3</v>
      </c>
      <c r="D11" s="69">
        <f t="shared" si="0"/>
        <v>18152</v>
      </c>
      <c r="E11" s="3">
        <v>8568</v>
      </c>
      <c r="F11" s="4">
        <v>9584</v>
      </c>
      <c r="G11" s="16">
        <f t="shared" ref="G11:G18" si="9">D11-D10</f>
        <v>-8</v>
      </c>
      <c r="H11" s="27"/>
      <c r="I11" s="103" t="s">
        <v>49</v>
      </c>
      <c r="J11" s="24">
        <v>18</v>
      </c>
      <c r="K11" s="5">
        <v>28</v>
      </c>
      <c r="L11" s="6">
        <f t="shared" si="1"/>
        <v>46</v>
      </c>
      <c r="M11" s="7">
        <v>12</v>
      </c>
      <c r="N11" s="7">
        <v>18</v>
      </c>
      <c r="O11" s="8">
        <f t="shared" si="2"/>
        <v>30</v>
      </c>
      <c r="P11" s="19">
        <f>L11-O11</f>
        <v>16</v>
      </c>
      <c r="Q11" s="18">
        <v>4</v>
      </c>
      <c r="R11" s="9">
        <v>3</v>
      </c>
      <c r="S11" s="12">
        <f t="shared" si="4"/>
        <v>7</v>
      </c>
      <c r="T11" s="10">
        <v>14</v>
      </c>
      <c r="U11" s="10">
        <v>17</v>
      </c>
      <c r="V11" s="13">
        <f t="shared" si="5"/>
        <v>31</v>
      </c>
      <c r="W11" s="19">
        <f t="shared" si="6"/>
        <v>-24</v>
      </c>
      <c r="X11" s="125">
        <f t="shared" si="7"/>
        <v>-8</v>
      </c>
    </row>
    <row r="12" spans="1:25" ht="18.75" customHeight="1" x14ac:dyDescent="0.15">
      <c r="A12" s="227" t="s">
        <v>18</v>
      </c>
      <c r="B12" s="228">
        <v>8413</v>
      </c>
      <c r="C12" s="21">
        <f t="shared" si="8"/>
        <v>-6</v>
      </c>
      <c r="D12" s="69">
        <f t="shared" si="0"/>
        <v>18123</v>
      </c>
      <c r="E12" s="3">
        <v>8569</v>
      </c>
      <c r="F12" s="4">
        <v>9554</v>
      </c>
      <c r="G12" s="16">
        <f t="shared" si="9"/>
        <v>-29</v>
      </c>
      <c r="H12" s="27"/>
      <c r="I12" s="103" t="s">
        <v>50</v>
      </c>
      <c r="J12" s="24">
        <v>18</v>
      </c>
      <c r="K12" s="5">
        <v>12</v>
      </c>
      <c r="L12" s="6">
        <f t="shared" si="1"/>
        <v>30</v>
      </c>
      <c r="M12" s="7">
        <v>14</v>
      </c>
      <c r="N12" s="7">
        <v>34</v>
      </c>
      <c r="O12" s="8">
        <f t="shared" si="2"/>
        <v>48</v>
      </c>
      <c r="P12" s="19">
        <f t="shared" si="3"/>
        <v>-18</v>
      </c>
      <c r="Q12" s="18">
        <v>6</v>
      </c>
      <c r="R12" s="9">
        <v>6</v>
      </c>
      <c r="S12" s="12">
        <f t="shared" si="4"/>
        <v>12</v>
      </c>
      <c r="T12" s="10">
        <v>9</v>
      </c>
      <c r="U12" s="10">
        <v>14</v>
      </c>
      <c r="V12" s="13">
        <f t="shared" si="5"/>
        <v>23</v>
      </c>
      <c r="W12" s="19">
        <f t="shared" si="6"/>
        <v>-11</v>
      </c>
      <c r="X12" s="125">
        <f t="shared" si="7"/>
        <v>-29</v>
      </c>
    </row>
    <row r="13" spans="1:25" ht="18.75" customHeight="1" x14ac:dyDescent="0.15">
      <c r="A13" s="25" t="s">
        <v>14</v>
      </c>
      <c r="B13" s="20">
        <v>8413</v>
      </c>
      <c r="C13" s="21">
        <f t="shared" si="8"/>
        <v>0</v>
      </c>
      <c r="D13" s="69">
        <f t="shared" si="0"/>
        <v>18107</v>
      </c>
      <c r="E13" s="3">
        <v>8564</v>
      </c>
      <c r="F13" s="4">
        <v>9543</v>
      </c>
      <c r="G13" s="16">
        <f t="shared" si="9"/>
        <v>-16</v>
      </c>
      <c r="H13" s="27"/>
      <c r="I13" s="103" t="s">
        <v>51</v>
      </c>
      <c r="J13" s="24">
        <v>19</v>
      </c>
      <c r="K13" s="5">
        <v>25</v>
      </c>
      <c r="L13" s="6">
        <f t="shared" si="1"/>
        <v>44</v>
      </c>
      <c r="M13" s="7">
        <v>17</v>
      </c>
      <c r="N13" s="7">
        <v>23</v>
      </c>
      <c r="O13" s="8">
        <f t="shared" si="2"/>
        <v>40</v>
      </c>
      <c r="P13" s="19">
        <f t="shared" si="3"/>
        <v>4</v>
      </c>
      <c r="Q13" s="18">
        <v>7</v>
      </c>
      <c r="R13" s="9">
        <v>4</v>
      </c>
      <c r="S13" s="12">
        <f t="shared" si="4"/>
        <v>11</v>
      </c>
      <c r="T13" s="10">
        <v>14</v>
      </c>
      <c r="U13" s="10">
        <v>17</v>
      </c>
      <c r="V13" s="13">
        <f t="shared" si="5"/>
        <v>31</v>
      </c>
      <c r="W13" s="19">
        <f t="shared" si="6"/>
        <v>-20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8407</v>
      </c>
      <c r="C14" s="21">
        <f t="shared" si="8"/>
        <v>-6</v>
      </c>
      <c r="D14" s="69">
        <f t="shared" si="0"/>
        <v>18090</v>
      </c>
      <c r="E14" s="3">
        <v>8560</v>
      </c>
      <c r="F14" s="4">
        <v>9530</v>
      </c>
      <c r="G14" s="16">
        <f t="shared" si="9"/>
        <v>-17</v>
      </c>
      <c r="H14" s="27"/>
      <c r="I14" s="103" t="s">
        <v>52</v>
      </c>
      <c r="J14" s="24">
        <v>15</v>
      </c>
      <c r="K14" s="5">
        <v>14</v>
      </c>
      <c r="L14" s="6">
        <f t="shared" si="1"/>
        <v>29</v>
      </c>
      <c r="M14" s="7">
        <v>14</v>
      </c>
      <c r="N14" s="7">
        <v>15</v>
      </c>
      <c r="O14" s="8">
        <f t="shared" si="2"/>
        <v>29</v>
      </c>
      <c r="P14" s="19">
        <f t="shared" si="3"/>
        <v>0</v>
      </c>
      <c r="Q14" s="18">
        <v>7</v>
      </c>
      <c r="R14" s="9">
        <v>3</v>
      </c>
      <c r="S14" s="12">
        <f t="shared" si="4"/>
        <v>10</v>
      </c>
      <c r="T14" s="10">
        <v>12</v>
      </c>
      <c r="U14" s="10">
        <v>15</v>
      </c>
      <c r="V14" s="13">
        <f t="shared" si="5"/>
        <v>27</v>
      </c>
      <c r="W14" s="19">
        <f t="shared" si="6"/>
        <v>-17</v>
      </c>
      <c r="X14" s="125">
        <f t="shared" si="7"/>
        <v>-17</v>
      </c>
    </row>
    <row r="15" spans="1:25" ht="18.75" customHeight="1" x14ac:dyDescent="0.15">
      <c r="A15" s="15" t="s">
        <v>160</v>
      </c>
      <c r="B15" s="20">
        <v>8392</v>
      </c>
      <c r="C15" s="21">
        <f t="shared" si="8"/>
        <v>-15</v>
      </c>
      <c r="D15" s="69">
        <f t="shared" si="0"/>
        <v>18062</v>
      </c>
      <c r="E15" s="3">
        <v>8554</v>
      </c>
      <c r="F15" s="4">
        <v>9508</v>
      </c>
      <c r="G15" s="16">
        <f t="shared" si="9"/>
        <v>-28</v>
      </c>
      <c r="H15" s="27"/>
      <c r="I15" s="103" t="s">
        <v>53</v>
      </c>
      <c r="J15" s="24">
        <v>19</v>
      </c>
      <c r="K15" s="5">
        <v>14</v>
      </c>
      <c r="L15" s="6">
        <f t="shared" si="1"/>
        <v>33</v>
      </c>
      <c r="M15" s="7">
        <v>10</v>
      </c>
      <c r="N15" s="7">
        <v>23</v>
      </c>
      <c r="O15" s="8">
        <f t="shared" si="2"/>
        <v>33</v>
      </c>
      <c r="P15" s="19">
        <f t="shared" si="3"/>
        <v>0</v>
      </c>
      <c r="Q15" s="18">
        <v>2</v>
      </c>
      <c r="R15" s="9">
        <v>5</v>
      </c>
      <c r="S15" s="12">
        <f t="shared" si="4"/>
        <v>7</v>
      </c>
      <c r="T15" s="10">
        <v>17</v>
      </c>
      <c r="U15" s="10">
        <v>18</v>
      </c>
      <c r="V15" s="13">
        <f t="shared" si="5"/>
        <v>35</v>
      </c>
      <c r="W15" s="19">
        <f t="shared" si="6"/>
        <v>-28</v>
      </c>
      <c r="X15" s="125">
        <f t="shared" si="7"/>
        <v>-28</v>
      </c>
    </row>
    <row r="16" spans="1:25" ht="18.75" customHeight="1" x14ac:dyDescent="0.15">
      <c r="A16" s="25" t="s">
        <v>43</v>
      </c>
      <c r="B16" s="20">
        <v>8377</v>
      </c>
      <c r="C16" s="21">
        <f t="shared" si="8"/>
        <v>-15</v>
      </c>
      <c r="D16" s="69">
        <f t="shared" si="0"/>
        <v>18028</v>
      </c>
      <c r="E16" s="3">
        <v>8533</v>
      </c>
      <c r="F16" s="4">
        <v>9495</v>
      </c>
      <c r="G16" s="16">
        <f t="shared" si="9"/>
        <v>-34</v>
      </c>
      <c r="H16" s="27"/>
      <c r="I16" s="103" t="s">
        <v>54</v>
      </c>
      <c r="J16" s="24">
        <v>11</v>
      </c>
      <c r="K16" s="5">
        <v>13</v>
      </c>
      <c r="L16" s="6">
        <f t="shared" si="1"/>
        <v>24</v>
      </c>
      <c r="M16" s="7">
        <v>15</v>
      </c>
      <c r="N16" s="7">
        <v>15</v>
      </c>
      <c r="O16" s="8">
        <f t="shared" si="2"/>
        <v>30</v>
      </c>
      <c r="P16" s="19">
        <f t="shared" si="3"/>
        <v>-6</v>
      </c>
      <c r="Q16" s="18">
        <v>4</v>
      </c>
      <c r="R16" s="9">
        <v>4</v>
      </c>
      <c r="S16" s="12">
        <f t="shared" si="4"/>
        <v>8</v>
      </c>
      <c r="T16" s="10">
        <v>21</v>
      </c>
      <c r="U16" s="10">
        <v>15</v>
      </c>
      <c r="V16" s="13">
        <f t="shared" si="5"/>
        <v>36</v>
      </c>
      <c r="W16" s="19">
        <f t="shared" si="6"/>
        <v>-28</v>
      </c>
      <c r="X16" s="125">
        <f t="shared" si="7"/>
        <v>-34</v>
      </c>
    </row>
    <row r="17" spans="1:24" ht="18.75" customHeight="1" x14ac:dyDescent="0.15">
      <c r="A17" s="25" t="s">
        <v>44</v>
      </c>
      <c r="B17" s="20">
        <v>8323</v>
      </c>
      <c r="C17" s="21">
        <f t="shared" si="8"/>
        <v>-54</v>
      </c>
      <c r="D17" s="69">
        <f t="shared" si="0"/>
        <v>17950</v>
      </c>
      <c r="E17" s="3">
        <v>8497</v>
      </c>
      <c r="F17" s="4">
        <v>9453</v>
      </c>
      <c r="G17" s="16">
        <f t="shared" si="9"/>
        <v>-78</v>
      </c>
      <c r="H17" s="27"/>
      <c r="I17" s="103" t="s">
        <v>127</v>
      </c>
      <c r="J17" s="24">
        <v>13</v>
      </c>
      <c r="K17" s="5">
        <v>14</v>
      </c>
      <c r="L17" s="6">
        <f t="shared" si="1"/>
        <v>27</v>
      </c>
      <c r="M17" s="7">
        <v>41</v>
      </c>
      <c r="N17" s="7">
        <v>41</v>
      </c>
      <c r="O17" s="8">
        <f t="shared" si="2"/>
        <v>82</v>
      </c>
      <c r="P17" s="19">
        <f t="shared" si="3"/>
        <v>-55</v>
      </c>
      <c r="Q17" s="18">
        <v>1</v>
      </c>
      <c r="R17" s="9">
        <v>3</v>
      </c>
      <c r="S17" s="12">
        <f t="shared" si="4"/>
        <v>4</v>
      </c>
      <c r="T17" s="10">
        <v>9</v>
      </c>
      <c r="U17" s="10">
        <v>18</v>
      </c>
      <c r="V17" s="13">
        <f t="shared" si="5"/>
        <v>27</v>
      </c>
      <c r="W17" s="19">
        <f t="shared" si="6"/>
        <v>-23</v>
      </c>
      <c r="X17" s="125">
        <f t="shared" si="7"/>
        <v>-78</v>
      </c>
    </row>
    <row r="18" spans="1:24" ht="18.75" customHeight="1" thickBot="1" x14ac:dyDescent="0.2">
      <c r="A18" s="63">
        <v>41730</v>
      </c>
      <c r="B18" s="64">
        <v>8213</v>
      </c>
      <c r="C18" s="21">
        <f t="shared" si="8"/>
        <v>-110</v>
      </c>
      <c r="D18" s="69">
        <f t="shared" si="0"/>
        <v>17745</v>
      </c>
      <c r="E18" s="65">
        <v>8365</v>
      </c>
      <c r="F18" s="66">
        <v>9380</v>
      </c>
      <c r="G18" s="16">
        <f t="shared" si="9"/>
        <v>-205</v>
      </c>
      <c r="I18" s="104" t="s">
        <v>56</v>
      </c>
      <c r="J18" s="36">
        <v>75</v>
      </c>
      <c r="K18" s="37">
        <v>57</v>
      </c>
      <c r="L18" s="38">
        <f>SUM(J18:K18)</f>
        <v>132</v>
      </c>
      <c r="M18" s="39">
        <v>193</v>
      </c>
      <c r="N18" s="39">
        <v>123</v>
      </c>
      <c r="O18" s="40">
        <f>SUM(M18:N18)</f>
        <v>316</v>
      </c>
      <c r="P18" s="41">
        <f>L18-O18</f>
        <v>-184</v>
      </c>
      <c r="Q18" s="42">
        <v>2</v>
      </c>
      <c r="R18" s="43">
        <v>2</v>
      </c>
      <c r="S18" s="44">
        <f>SUM(Q18:R18)</f>
        <v>4</v>
      </c>
      <c r="T18" s="45">
        <v>16</v>
      </c>
      <c r="U18" s="45">
        <v>9</v>
      </c>
      <c r="V18" s="46">
        <f>SUM(T18:U18)</f>
        <v>25</v>
      </c>
      <c r="W18" s="41">
        <f>S18-V18</f>
        <v>-21</v>
      </c>
      <c r="X18" s="126">
        <f t="shared" si="7"/>
        <v>-205</v>
      </c>
    </row>
    <row r="19" spans="1:24" ht="13.5" customHeight="1" x14ac:dyDescent="0.15">
      <c r="A19" s="366" t="s">
        <v>155</v>
      </c>
      <c r="B19" s="368" t="s">
        <v>65</v>
      </c>
      <c r="C19" s="361">
        <f>SUM(C7:C18)</f>
        <v>-49</v>
      </c>
      <c r="D19" s="370" t="s">
        <v>65</v>
      </c>
      <c r="E19" s="371"/>
      <c r="F19" s="372"/>
      <c r="G19" s="378">
        <f>SUM(G7:G18)</f>
        <v>-315</v>
      </c>
      <c r="I19" s="366" t="s">
        <v>155</v>
      </c>
      <c r="J19" s="385">
        <f t="shared" ref="J19:W19" si="10">SUM(J7:J18)</f>
        <v>479</v>
      </c>
      <c r="K19" s="380">
        <f t="shared" si="10"/>
        <v>342</v>
      </c>
      <c r="L19" s="380">
        <f t="shared" si="10"/>
        <v>821</v>
      </c>
      <c r="M19" s="380">
        <f t="shared" si="10"/>
        <v>507</v>
      </c>
      <c r="N19" s="380">
        <f t="shared" si="10"/>
        <v>380</v>
      </c>
      <c r="O19" s="380">
        <f t="shared" si="10"/>
        <v>887</v>
      </c>
      <c r="P19" s="382">
        <f t="shared" si="10"/>
        <v>-66</v>
      </c>
      <c r="Q19" s="385">
        <f t="shared" si="10"/>
        <v>51</v>
      </c>
      <c r="R19" s="380">
        <f t="shared" si="10"/>
        <v>41</v>
      </c>
      <c r="S19" s="380">
        <f t="shared" si="10"/>
        <v>92</v>
      </c>
      <c r="T19" s="380">
        <f t="shared" si="10"/>
        <v>169</v>
      </c>
      <c r="U19" s="380">
        <f t="shared" si="10"/>
        <v>172</v>
      </c>
      <c r="V19" s="380">
        <f t="shared" si="10"/>
        <v>341</v>
      </c>
      <c r="W19" s="382">
        <f t="shared" si="10"/>
        <v>-249</v>
      </c>
      <c r="X19" s="384">
        <f>SUM(X7:X18)</f>
        <v>-315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1"/>
  <sheetViews>
    <sheetView view="pageBreakPreview" zoomScale="80" zoomScaleNormal="80" zoomScaleSheetLayoutView="80" workbookViewId="0">
      <selection activeCell="K23" sqref="K2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168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8213</v>
      </c>
      <c r="C6" s="73"/>
      <c r="D6" s="74">
        <f t="shared" ref="D6:D18" si="0">SUM(E6:F6)</f>
        <v>17745</v>
      </c>
      <c r="E6" s="65">
        <v>8365</v>
      </c>
      <c r="F6" s="66">
        <v>9380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54" t="s">
        <v>26</v>
      </c>
      <c r="T6" s="35" t="s">
        <v>1</v>
      </c>
      <c r="U6" s="35" t="s">
        <v>2</v>
      </c>
      <c r="V6" s="255" t="s">
        <v>26</v>
      </c>
      <c r="W6" s="321"/>
      <c r="X6" s="319"/>
    </row>
    <row r="7" spans="1:25" ht="18.75" customHeight="1" x14ac:dyDescent="0.15">
      <c r="A7" s="25" t="s">
        <v>42</v>
      </c>
      <c r="B7" s="20">
        <v>8331</v>
      </c>
      <c r="C7" s="21">
        <f>B7-B6</f>
        <v>118</v>
      </c>
      <c r="D7" s="69">
        <f t="shared" si="0"/>
        <v>17824</v>
      </c>
      <c r="E7" s="3">
        <v>8459</v>
      </c>
      <c r="F7" s="4">
        <v>9365</v>
      </c>
      <c r="G7" s="16">
        <f>D7-D6</f>
        <v>79</v>
      </c>
      <c r="H7" s="27"/>
      <c r="I7" s="102" t="s">
        <v>46</v>
      </c>
      <c r="J7" s="48">
        <v>160</v>
      </c>
      <c r="K7" s="49">
        <v>35</v>
      </c>
      <c r="L7" s="50">
        <f t="shared" ref="L7:L17" si="1">SUM(J7:K7)</f>
        <v>195</v>
      </c>
      <c r="M7" s="51">
        <v>50</v>
      </c>
      <c r="N7" s="51">
        <v>40</v>
      </c>
      <c r="O7" s="52">
        <f t="shared" ref="O7:O17" si="2">SUM(M7:N7)</f>
        <v>90</v>
      </c>
      <c r="P7" s="53">
        <f t="shared" ref="P7:P17" si="3">L7-O7</f>
        <v>105</v>
      </c>
      <c r="Q7" s="48">
        <v>2</v>
      </c>
      <c r="R7" s="49">
        <v>4</v>
      </c>
      <c r="S7" s="56">
        <f t="shared" ref="S7:S17" si="4">SUM(Q7:R7)</f>
        <v>6</v>
      </c>
      <c r="T7" s="51">
        <v>18</v>
      </c>
      <c r="U7" s="51">
        <v>14</v>
      </c>
      <c r="V7" s="58">
        <f t="shared" ref="V7:V17" si="5">SUM(T7:U7)</f>
        <v>32</v>
      </c>
      <c r="W7" s="53">
        <f t="shared" ref="W7:W17" si="6">S7-V7</f>
        <v>-26</v>
      </c>
      <c r="X7" s="124">
        <f>P7+W7</f>
        <v>79</v>
      </c>
    </row>
    <row r="8" spans="1:25" ht="18.75" customHeight="1" x14ac:dyDescent="0.15">
      <c r="A8" s="25" t="s">
        <v>20</v>
      </c>
      <c r="B8" s="20">
        <v>8304</v>
      </c>
      <c r="C8" s="21">
        <f>B8-B7</f>
        <v>-27</v>
      </c>
      <c r="D8" s="69">
        <f t="shared" si="0"/>
        <v>17794</v>
      </c>
      <c r="E8" s="3">
        <v>8436</v>
      </c>
      <c r="F8" s="68">
        <v>9358</v>
      </c>
      <c r="G8" s="16">
        <f>D8-D7</f>
        <v>-30</v>
      </c>
      <c r="H8" s="27"/>
      <c r="I8" s="103" t="s">
        <v>58</v>
      </c>
      <c r="J8" s="24">
        <v>11</v>
      </c>
      <c r="K8" s="5">
        <v>12</v>
      </c>
      <c r="L8" s="6">
        <f t="shared" si="1"/>
        <v>23</v>
      </c>
      <c r="M8" s="7">
        <v>12</v>
      </c>
      <c r="N8" s="7">
        <v>13</v>
      </c>
      <c r="O8" s="8">
        <f t="shared" si="2"/>
        <v>25</v>
      </c>
      <c r="P8" s="19">
        <f t="shared" si="3"/>
        <v>-2</v>
      </c>
      <c r="Q8" s="24">
        <v>2</v>
      </c>
      <c r="R8" s="5">
        <v>4</v>
      </c>
      <c r="S8" s="12">
        <f t="shared" si="4"/>
        <v>6</v>
      </c>
      <c r="T8" s="7">
        <v>24</v>
      </c>
      <c r="U8" s="7">
        <v>10</v>
      </c>
      <c r="V8" s="13">
        <f t="shared" si="5"/>
        <v>34</v>
      </c>
      <c r="W8" s="19">
        <f t="shared" si="6"/>
        <v>-28</v>
      </c>
      <c r="X8" s="125">
        <f t="shared" ref="X8:X18" si="7">P8+W8</f>
        <v>-30</v>
      </c>
    </row>
    <row r="9" spans="1:25" ht="18.75" customHeight="1" x14ac:dyDescent="0.15">
      <c r="A9" s="25" t="s">
        <v>21</v>
      </c>
      <c r="B9" s="20">
        <v>8203</v>
      </c>
      <c r="C9" s="21">
        <f>B9-B8</f>
        <v>-101</v>
      </c>
      <c r="D9" s="69">
        <f t="shared" si="0"/>
        <v>17673</v>
      </c>
      <c r="E9" s="3">
        <v>8335</v>
      </c>
      <c r="F9" s="4">
        <v>9338</v>
      </c>
      <c r="G9" s="16">
        <f>D9-D8</f>
        <v>-121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106</v>
      </c>
      <c r="N9" s="7">
        <v>19</v>
      </c>
      <c r="O9" s="8">
        <f t="shared" si="2"/>
        <v>125</v>
      </c>
      <c r="P9" s="19">
        <f t="shared" si="3"/>
        <v>-107</v>
      </c>
      <c r="Q9" s="24">
        <v>4</v>
      </c>
      <c r="R9" s="5">
        <v>3</v>
      </c>
      <c r="S9" s="12">
        <f t="shared" si="4"/>
        <v>7</v>
      </c>
      <c r="T9" s="7">
        <v>9</v>
      </c>
      <c r="U9" s="7">
        <v>12</v>
      </c>
      <c r="V9" s="13">
        <f t="shared" si="5"/>
        <v>21</v>
      </c>
      <c r="W9" s="19">
        <f t="shared" si="6"/>
        <v>-14</v>
      </c>
      <c r="X9" s="125">
        <f t="shared" si="7"/>
        <v>-121</v>
      </c>
    </row>
    <row r="10" spans="1:25" ht="18.75" customHeight="1" x14ac:dyDescent="0.15">
      <c r="A10" s="25" t="s">
        <v>22</v>
      </c>
      <c r="B10" s="20">
        <v>8222</v>
      </c>
      <c r="C10" s="21">
        <f t="shared" ref="C10:C18" si="8">B10-B9</f>
        <v>19</v>
      </c>
      <c r="D10" s="69">
        <f t="shared" si="0"/>
        <v>17679</v>
      </c>
      <c r="E10" s="3">
        <v>8355</v>
      </c>
      <c r="F10" s="4">
        <v>9324</v>
      </c>
      <c r="G10" s="16">
        <f>D10-D9</f>
        <v>6</v>
      </c>
      <c r="H10" s="27"/>
      <c r="I10" s="103" t="s">
        <v>48</v>
      </c>
      <c r="J10" s="24">
        <v>44</v>
      </c>
      <c r="K10" s="5">
        <v>10</v>
      </c>
      <c r="L10" s="6">
        <f t="shared" si="1"/>
        <v>54</v>
      </c>
      <c r="M10" s="7">
        <v>22</v>
      </c>
      <c r="N10" s="7">
        <v>10</v>
      </c>
      <c r="O10" s="8">
        <f t="shared" si="2"/>
        <v>32</v>
      </c>
      <c r="P10" s="19">
        <f t="shared" si="3"/>
        <v>22</v>
      </c>
      <c r="Q10" s="24">
        <v>7</v>
      </c>
      <c r="R10" s="5">
        <v>3</v>
      </c>
      <c r="S10" s="12">
        <f t="shared" si="4"/>
        <v>10</v>
      </c>
      <c r="T10" s="7">
        <v>9</v>
      </c>
      <c r="U10" s="7">
        <v>17</v>
      </c>
      <c r="V10" s="13">
        <f t="shared" si="5"/>
        <v>26</v>
      </c>
      <c r="W10" s="19">
        <f t="shared" si="6"/>
        <v>-16</v>
      </c>
      <c r="X10" s="125">
        <f t="shared" si="7"/>
        <v>6</v>
      </c>
    </row>
    <row r="11" spans="1:25" ht="18.75" customHeight="1" x14ac:dyDescent="0.15">
      <c r="A11" s="25" t="s">
        <v>23</v>
      </c>
      <c r="B11" s="20">
        <v>8227</v>
      </c>
      <c r="C11" s="21">
        <f t="shared" si="8"/>
        <v>5</v>
      </c>
      <c r="D11" s="69">
        <f t="shared" si="0"/>
        <v>17674</v>
      </c>
      <c r="E11" s="3">
        <v>8368</v>
      </c>
      <c r="F11" s="4">
        <v>9306</v>
      </c>
      <c r="G11" s="16">
        <f t="shared" ref="G11:G18" si="9">D11-D10</f>
        <v>-5</v>
      </c>
      <c r="H11" s="27"/>
      <c r="I11" s="103" t="s">
        <v>49</v>
      </c>
      <c r="J11" s="24">
        <v>31</v>
      </c>
      <c r="K11" s="5">
        <v>17</v>
      </c>
      <c r="L11" s="6">
        <f t="shared" si="1"/>
        <v>48</v>
      </c>
      <c r="M11" s="7">
        <v>12</v>
      </c>
      <c r="N11" s="7">
        <v>23</v>
      </c>
      <c r="O11" s="8">
        <f t="shared" si="2"/>
        <v>35</v>
      </c>
      <c r="P11" s="19">
        <f>L11-O11</f>
        <v>13</v>
      </c>
      <c r="Q11" s="18">
        <v>6</v>
      </c>
      <c r="R11" s="9">
        <v>3</v>
      </c>
      <c r="S11" s="12">
        <f t="shared" si="4"/>
        <v>9</v>
      </c>
      <c r="T11" s="10">
        <v>12</v>
      </c>
      <c r="U11" s="10">
        <v>15</v>
      </c>
      <c r="V11" s="13">
        <f t="shared" si="5"/>
        <v>27</v>
      </c>
      <c r="W11" s="19">
        <f t="shared" si="6"/>
        <v>-18</v>
      </c>
      <c r="X11" s="125">
        <f t="shared" si="7"/>
        <v>-5</v>
      </c>
    </row>
    <row r="12" spans="1:25" ht="18.75" customHeight="1" x14ac:dyDescent="0.15">
      <c r="A12" s="223" t="s">
        <v>18</v>
      </c>
      <c r="B12" s="221">
        <v>8050</v>
      </c>
      <c r="C12" s="270">
        <f t="shared" si="8"/>
        <v>-177</v>
      </c>
      <c r="D12" s="222">
        <f t="shared" si="0"/>
        <v>17638</v>
      </c>
      <c r="E12" s="271">
        <v>8339</v>
      </c>
      <c r="F12" s="271">
        <v>9299</v>
      </c>
      <c r="G12" s="270">
        <f t="shared" si="9"/>
        <v>-36</v>
      </c>
      <c r="H12" s="27"/>
      <c r="I12" s="103" t="s">
        <v>50</v>
      </c>
      <c r="J12" s="24">
        <v>8</v>
      </c>
      <c r="K12" s="5">
        <v>19</v>
      </c>
      <c r="L12" s="6">
        <f t="shared" si="1"/>
        <v>27</v>
      </c>
      <c r="M12" s="7">
        <v>34</v>
      </c>
      <c r="N12" s="7">
        <v>10</v>
      </c>
      <c r="O12" s="8">
        <f t="shared" si="2"/>
        <v>44</v>
      </c>
      <c r="P12" s="19">
        <f t="shared" si="3"/>
        <v>-17</v>
      </c>
      <c r="Q12" s="18">
        <v>2</v>
      </c>
      <c r="R12" s="9">
        <v>6</v>
      </c>
      <c r="S12" s="12">
        <f t="shared" si="4"/>
        <v>8</v>
      </c>
      <c r="T12" s="10">
        <v>12</v>
      </c>
      <c r="U12" s="10">
        <v>16</v>
      </c>
      <c r="V12" s="13">
        <f t="shared" si="5"/>
        <v>28</v>
      </c>
      <c r="W12" s="19">
        <f t="shared" si="6"/>
        <v>-20</v>
      </c>
      <c r="X12" s="272">
        <f t="shared" si="7"/>
        <v>-37</v>
      </c>
    </row>
    <row r="13" spans="1:25" ht="18.75" customHeight="1" x14ac:dyDescent="0.15">
      <c r="A13" s="25" t="s">
        <v>14</v>
      </c>
      <c r="B13" s="20">
        <v>8037</v>
      </c>
      <c r="C13" s="21">
        <f t="shared" si="8"/>
        <v>-13</v>
      </c>
      <c r="D13" s="69">
        <f t="shared" si="0"/>
        <v>17610</v>
      </c>
      <c r="E13" s="3">
        <v>8326</v>
      </c>
      <c r="F13" s="4">
        <v>9284</v>
      </c>
      <c r="G13" s="16">
        <f t="shared" si="9"/>
        <v>-28</v>
      </c>
      <c r="H13" s="27"/>
      <c r="I13" s="103" t="s">
        <v>51</v>
      </c>
      <c r="J13" s="24">
        <v>21</v>
      </c>
      <c r="K13" s="5">
        <v>9</v>
      </c>
      <c r="L13" s="6">
        <f t="shared" si="1"/>
        <v>30</v>
      </c>
      <c r="M13" s="7">
        <v>24</v>
      </c>
      <c r="N13" s="7">
        <v>16</v>
      </c>
      <c r="O13" s="8">
        <f t="shared" si="2"/>
        <v>40</v>
      </c>
      <c r="P13" s="19">
        <f t="shared" si="3"/>
        <v>-10</v>
      </c>
      <c r="Q13" s="18">
        <v>3</v>
      </c>
      <c r="R13" s="9">
        <v>4</v>
      </c>
      <c r="S13" s="12">
        <f t="shared" si="4"/>
        <v>7</v>
      </c>
      <c r="T13" s="10">
        <v>13</v>
      </c>
      <c r="U13" s="10">
        <v>12</v>
      </c>
      <c r="V13" s="13">
        <f t="shared" si="5"/>
        <v>25</v>
      </c>
      <c r="W13" s="19">
        <f t="shared" si="6"/>
        <v>-18</v>
      </c>
      <c r="X13" s="125">
        <f t="shared" si="7"/>
        <v>-28</v>
      </c>
    </row>
    <row r="14" spans="1:25" ht="18.75" customHeight="1" x14ac:dyDescent="0.15">
      <c r="A14" s="25" t="s">
        <v>15</v>
      </c>
      <c r="B14" s="20">
        <v>8123</v>
      </c>
      <c r="C14" s="21">
        <f t="shared" si="8"/>
        <v>86</v>
      </c>
      <c r="D14" s="69">
        <f t="shared" si="0"/>
        <v>17684</v>
      </c>
      <c r="E14" s="3">
        <v>8380</v>
      </c>
      <c r="F14" s="4">
        <v>9304</v>
      </c>
      <c r="G14" s="16">
        <f t="shared" si="9"/>
        <v>74</v>
      </c>
      <c r="H14" s="27"/>
      <c r="I14" s="103" t="s">
        <v>52</v>
      </c>
      <c r="J14" s="24">
        <v>83</v>
      </c>
      <c r="K14" s="5">
        <v>44</v>
      </c>
      <c r="L14" s="6">
        <f t="shared" si="1"/>
        <v>127</v>
      </c>
      <c r="M14" s="7">
        <v>19</v>
      </c>
      <c r="N14" s="7">
        <v>11</v>
      </c>
      <c r="O14" s="8">
        <f t="shared" si="2"/>
        <v>30</v>
      </c>
      <c r="P14" s="19">
        <f t="shared" si="3"/>
        <v>97</v>
      </c>
      <c r="Q14" s="18">
        <v>4</v>
      </c>
      <c r="R14" s="9">
        <v>1</v>
      </c>
      <c r="S14" s="12">
        <f t="shared" si="4"/>
        <v>5</v>
      </c>
      <c r="T14" s="10">
        <v>14</v>
      </c>
      <c r="U14" s="10">
        <v>14</v>
      </c>
      <c r="V14" s="13">
        <f t="shared" si="5"/>
        <v>28</v>
      </c>
      <c r="W14" s="19">
        <f t="shared" si="6"/>
        <v>-23</v>
      </c>
      <c r="X14" s="125">
        <f t="shared" si="7"/>
        <v>74</v>
      </c>
    </row>
    <row r="15" spans="1:25" ht="18.75" customHeight="1" x14ac:dyDescent="0.15">
      <c r="A15" s="15" t="s">
        <v>162</v>
      </c>
      <c r="B15" s="20">
        <v>8092</v>
      </c>
      <c r="C15" s="21">
        <f t="shared" si="8"/>
        <v>-31</v>
      </c>
      <c r="D15" s="69">
        <f t="shared" si="0"/>
        <v>17641</v>
      </c>
      <c r="E15" s="3">
        <v>8359</v>
      </c>
      <c r="F15" s="4">
        <v>9282</v>
      </c>
      <c r="G15" s="16">
        <f t="shared" si="9"/>
        <v>-43</v>
      </c>
      <c r="H15" s="27"/>
      <c r="I15" s="103" t="s">
        <v>53</v>
      </c>
      <c r="J15" s="24">
        <v>11</v>
      </c>
      <c r="K15" s="5">
        <v>16</v>
      </c>
      <c r="L15" s="6">
        <f t="shared" si="1"/>
        <v>27</v>
      </c>
      <c r="M15" s="7">
        <v>18</v>
      </c>
      <c r="N15" s="7">
        <v>21</v>
      </c>
      <c r="O15" s="8">
        <f t="shared" si="2"/>
        <v>39</v>
      </c>
      <c r="P15" s="19">
        <f t="shared" si="3"/>
        <v>-12</v>
      </c>
      <c r="Q15" s="18">
        <v>3</v>
      </c>
      <c r="R15" s="9">
        <v>7</v>
      </c>
      <c r="S15" s="12">
        <f t="shared" si="4"/>
        <v>10</v>
      </c>
      <c r="T15" s="10">
        <v>17</v>
      </c>
      <c r="U15" s="10">
        <v>24</v>
      </c>
      <c r="V15" s="13">
        <f t="shared" si="5"/>
        <v>41</v>
      </c>
      <c r="W15" s="19">
        <f t="shared" si="6"/>
        <v>-31</v>
      </c>
      <c r="X15" s="125">
        <f t="shared" si="7"/>
        <v>-43</v>
      </c>
    </row>
    <row r="16" spans="1:25" ht="18.75" customHeight="1" x14ac:dyDescent="0.15">
      <c r="A16" s="25" t="s">
        <v>43</v>
      </c>
      <c r="B16" s="20">
        <v>8077</v>
      </c>
      <c r="C16" s="21">
        <f t="shared" si="8"/>
        <v>-15</v>
      </c>
      <c r="D16" s="69">
        <f t="shared" si="0"/>
        <v>17604</v>
      </c>
      <c r="E16" s="3">
        <v>8333</v>
      </c>
      <c r="F16" s="4">
        <v>9271</v>
      </c>
      <c r="G16" s="16">
        <f t="shared" si="9"/>
        <v>-37</v>
      </c>
      <c r="H16" s="27"/>
      <c r="I16" s="103" t="s">
        <v>54</v>
      </c>
      <c r="J16" s="24">
        <v>7</v>
      </c>
      <c r="K16" s="5">
        <v>21</v>
      </c>
      <c r="L16" s="6">
        <f t="shared" si="1"/>
        <v>28</v>
      </c>
      <c r="M16" s="7">
        <v>16</v>
      </c>
      <c r="N16" s="7">
        <v>12</v>
      </c>
      <c r="O16" s="8">
        <f t="shared" si="2"/>
        <v>28</v>
      </c>
      <c r="P16" s="19">
        <f t="shared" si="3"/>
        <v>0</v>
      </c>
      <c r="Q16" s="18">
        <v>1</v>
      </c>
      <c r="R16" s="9">
        <v>4</v>
      </c>
      <c r="S16" s="12">
        <f t="shared" si="4"/>
        <v>5</v>
      </c>
      <c r="T16" s="10">
        <v>18</v>
      </c>
      <c r="U16" s="10">
        <v>24</v>
      </c>
      <c r="V16" s="13">
        <f t="shared" si="5"/>
        <v>42</v>
      </c>
      <c r="W16" s="19">
        <f t="shared" si="6"/>
        <v>-37</v>
      </c>
      <c r="X16" s="125">
        <f t="shared" si="7"/>
        <v>-37</v>
      </c>
    </row>
    <row r="17" spans="1:24" ht="18.75" customHeight="1" x14ac:dyDescent="0.15">
      <c r="A17" s="25" t="s">
        <v>44</v>
      </c>
      <c r="B17" s="20">
        <v>8014</v>
      </c>
      <c r="C17" s="21">
        <f t="shared" si="8"/>
        <v>-63</v>
      </c>
      <c r="D17" s="69">
        <f t="shared" si="0"/>
        <v>17509</v>
      </c>
      <c r="E17" s="3">
        <v>8277</v>
      </c>
      <c r="F17" s="4">
        <v>9232</v>
      </c>
      <c r="G17" s="16">
        <f t="shared" si="9"/>
        <v>-95</v>
      </c>
      <c r="H17" s="27"/>
      <c r="I17" s="103" t="s">
        <v>55</v>
      </c>
      <c r="J17" s="24">
        <v>14</v>
      </c>
      <c r="K17" s="5">
        <v>19</v>
      </c>
      <c r="L17" s="6">
        <f t="shared" si="1"/>
        <v>33</v>
      </c>
      <c r="M17" s="7">
        <v>53</v>
      </c>
      <c r="N17" s="7">
        <v>47</v>
      </c>
      <c r="O17" s="8">
        <f t="shared" si="2"/>
        <v>100</v>
      </c>
      <c r="P17" s="19">
        <f t="shared" si="3"/>
        <v>-67</v>
      </c>
      <c r="Q17" s="18">
        <v>3</v>
      </c>
      <c r="R17" s="9">
        <v>3</v>
      </c>
      <c r="S17" s="12">
        <f t="shared" si="4"/>
        <v>6</v>
      </c>
      <c r="T17" s="10">
        <v>20</v>
      </c>
      <c r="U17" s="10">
        <v>14</v>
      </c>
      <c r="V17" s="13">
        <f t="shared" si="5"/>
        <v>34</v>
      </c>
      <c r="W17" s="19">
        <f t="shared" si="6"/>
        <v>-28</v>
      </c>
      <c r="X17" s="125">
        <f t="shared" si="7"/>
        <v>-95</v>
      </c>
    </row>
    <row r="18" spans="1:24" ht="18.75" customHeight="1" thickBot="1" x14ac:dyDescent="0.2">
      <c r="A18" s="63">
        <v>41730</v>
      </c>
      <c r="B18" s="64">
        <v>7933</v>
      </c>
      <c r="C18" s="21">
        <f t="shared" si="8"/>
        <v>-81</v>
      </c>
      <c r="D18" s="69">
        <f t="shared" si="0"/>
        <v>17278</v>
      </c>
      <c r="E18" s="65">
        <v>8150</v>
      </c>
      <c r="F18" s="66">
        <v>9128</v>
      </c>
      <c r="G18" s="16">
        <f t="shared" si="9"/>
        <v>-231</v>
      </c>
      <c r="I18" s="104" t="s">
        <v>56</v>
      </c>
      <c r="J18" s="36">
        <v>48</v>
      </c>
      <c r="K18" s="37">
        <v>42</v>
      </c>
      <c r="L18" s="38">
        <f>SUM(J18:K18)</f>
        <v>90</v>
      </c>
      <c r="M18" s="39">
        <v>159</v>
      </c>
      <c r="N18" s="39">
        <v>129</v>
      </c>
      <c r="O18" s="40">
        <f>SUM(M18:N18)</f>
        <v>288</v>
      </c>
      <c r="P18" s="41">
        <f>L18-O18</f>
        <v>-198</v>
      </c>
      <c r="Q18" s="42">
        <v>2</v>
      </c>
      <c r="R18" s="43">
        <v>3</v>
      </c>
      <c r="S18" s="44">
        <f>SUM(Q18:R18)</f>
        <v>5</v>
      </c>
      <c r="T18" s="45">
        <v>18</v>
      </c>
      <c r="U18" s="45">
        <v>20</v>
      </c>
      <c r="V18" s="46">
        <f>SUM(T18:U18)</f>
        <v>38</v>
      </c>
      <c r="W18" s="41">
        <f>S18-V18</f>
        <v>-33</v>
      </c>
      <c r="X18" s="126">
        <f t="shared" si="7"/>
        <v>-231</v>
      </c>
    </row>
    <row r="19" spans="1:24" ht="13.5" customHeight="1" x14ac:dyDescent="0.15">
      <c r="A19" s="366" t="s">
        <v>161</v>
      </c>
      <c r="B19" s="368" t="s">
        <v>65</v>
      </c>
      <c r="C19" s="361">
        <f>SUM(C7:C18)</f>
        <v>-280</v>
      </c>
      <c r="D19" s="370" t="s">
        <v>65</v>
      </c>
      <c r="E19" s="371"/>
      <c r="F19" s="372"/>
      <c r="G19" s="378">
        <f>SUM(G7:G18)</f>
        <v>-467</v>
      </c>
      <c r="I19" s="366" t="s">
        <v>161</v>
      </c>
      <c r="J19" s="385">
        <f t="shared" ref="J19:W19" si="10">SUM(J7:J18)</f>
        <v>448</v>
      </c>
      <c r="K19" s="380">
        <f t="shared" si="10"/>
        <v>252</v>
      </c>
      <c r="L19" s="380">
        <f t="shared" si="10"/>
        <v>700</v>
      </c>
      <c r="M19" s="380">
        <f t="shared" si="10"/>
        <v>525</v>
      </c>
      <c r="N19" s="380">
        <f t="shared" si="10"/>
        <v>351</v>
      </c>
      <c r="O19" s="380">
        <f t="shared" si="10"/>
        <v>876</v>
      </c>
      <c r="P19" s="382">
        <f t="shared" si="10"/>
        <v>-176</v>
      </c>
      <c r="Q19" s="385">
        <f t="shared" si="10"/>
        <v>39</v>
      </c>
      <c r="R19" s="380">
        <f t="shared" si="10"/>
        <v>45</v>
      </c>
      <c r="S19" s="380">
        <f t="shared" si="10"/>
        <v>84</v>
      </c>
      <c r="T19" s="380">
        <f t="shared" si="10"/>
        <v>184</v>
      </c>
      <c r="U19" s="380">
        <f t="shared" si="10"/>
        <v>192</v>
      </c>
      <c r="V19" s="380">
        <f t="shared" si="10"/>
        <v>376</v>
      </c>
      <c r="W19" s="382">
        <f t="shared" si="10"/>
        <v>-292</v>
      </c>
      <c r="X19" s="384">
        <f>SUM(X7:X18)</f>
        <v>-468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2.5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30" t="s">
        <v>82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52" t="s">
        <v>92</v>
      </c>
      <c r="K4" s="352"/>
      <c r="L4" s="335"/>
      <c r="M4" s="334" t="s">
        <v>6</v>
      </c>
      <c r="N4" s="352"/>
      <c r="O4" s="352"/>
      <c r="P4" s="352"/>
      <c r="Q4" s="352"/>
      <c r="R4" s="352"/>
      <c r="S4" s="352"/>
      <c r="T4" s="317" t="s">
        <v>64</v>
      </c>
    </row>
    <row r="5" spans="1:21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98" t="s">
        <v>30</v>
      </c>
      <c r="K5" s="99" t="s">
        <v>93</v>
      </c>
      <c r="L5" s="320" t="s">
        <v>11</v>
      </c>
      <c r="M5" s="322" t="s">
        <v>9</v>
      </c>
      <c r="N5" s="323"/>
      <c r="O5" s="324"/>
      <c r="P5" s="325" t="s">
        <v>10</v>
      </c>
      <c r="Q5" s="326"/>
      <c r="R5" s="327"/>
      <c r="S5" s="328" t="s">
        <v>11</v>
      </c>
      <c r="T5" s="318"/>
    </row>
    <row r="6" spans="1:21" ht="18.75" customHeight="1" thickBot="1" x14ac:dyDescent="0.2">
      <c r="A6" s="71" t="s">
        <v>89</v>
      </c>
      <c r="B6" s="72">
        <v>9382</v>
      </c>
      <c r="C6" s="73"/>
      <c r="D6" s="74">
        <f>E6+F6</f>
        <v>24121</v>
      </c>
      <c r="E6" s="75">
        <v>11365</v>
      </c>
      <c r="F6" s="68">
        <v>12756</v>
      </c>
      <c r="G6" s="31"/>
      <c r="H6" s="27"/>
      <c r="I6" s="351"/>
      <c r="J6" s="59" t="s">
        <v>26</v>
      </c>
      <c r="K6" s="60" t="s">
        <v>26</v>
      </c>
      <c r="L6" s="321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9"/>
      <c r="T6" s="319"/>
    </row>
    <row r="7" spans="1:21" ht="18.75" customHeight="1" x14ac:dyDescent="0.15">
      <c r="A7" s="25" t="s">
        <v>42</v>
      </c>
      <c r="B7" s="20">
        <v>9550</v>
      </c>
      <c r="C7" s="21">
        <f t="shared" ref="C7:C13" si="0">B7-B6</f>
        <v>168</v>
      </c>
      <c r="D7" s="69">
        <f t="shared" ref="D7:D17" si="1">E7+F7</f>
        <v>24252</v>
      </c>
      <c r="E7" s="3">
        <v>11485</v>
      </c>
      <c r="F7" s="4">
        <v>12767</v>
      </c>
      <c r="G7" s="16">
        <f t="shared" ref="G7:G18" si="2">D7-D6</f>
        <v>131</v>
      </c>
      <c r="H7" s="27"/>
      <c r="I7" s="96" t="s">
        <v>46</v>
      </c>
      <c r="J7" s="50">
        <v>308</v>
      </c>
      <c r="K7" s="52">
        <v>163</v>
      </c>
      <c r="L7" s="53">
        <f t="shared" ref="L7:L18" si="3">J7-K7</f>
        <v>145</v>
      </c>
      <c r="M7" s="54">
        <v>3</v>
      </c>
      <c r="N7" s="55">
        <v>3</v>
      </c>
      <c r="O7" s="56">
        <f t="shared" ref="O7:O17" si="4">SUM(M7,N7)</f>
        <v>6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-14</v>
      </c>
      <c r="T7" s="80">
        <f>L7+S7</f>
        <v>131</v>
      </c>
    </row>
    <row r="8" spans="1:21" ht="18.75" customHeight="1" x14ac:dyDescent="0.15">
      <c r="A8" s="25" t="s">
        <v>20</v>
      </c>
      <c r="B8" s="20">
        <v>9537</v>
      </c>
      <c r="C8" s="21">
        <f t="shared" si="0"/>
        <v>-13</v>
      </c>
      <c r="D8" s="69">
        <f t="shared" si="1"/>
        <v>24214</v>
      </c>
      <c r="E8" s="3">
        <v>11474</v>
      </c>
      <c r="F8" s="68">
        <v>12740</v>
      </c>
      <c r="G8" s="31">
        <f t="shared" si="2"/>
        <v>-38</v>
      </c>
      <c r="H8" s="27"/>
      <c r="I8" s="32" t="s">
        <v>58</v>
      </c>
      <c r="J8" s="6">
        <v>47</v>
      </c>
      <c r="K8" s="8">
        <v>78</v>
      </c>
      <c r="L8" s="19">
        <f t="shared" si="3"/>
        <v>-31</v>
      </c>
      <c r="M8" s="18">
        <v>7</v>
      </c>
      <c r="N8" s="9">
        <v>5</v>
      </c>
      <c r="O8" s="12">
        <f t="shared" si="4"/>
        <v>12</v>
      </c>
      <c r="P8" s="10">
        <v>7</v>
      </c>
      <c r="Q8" s="10">
        <v>12</v>
      </c>
      <c r="R8" s="13">
        <f t="shared" si="5"/>
        <v>19</v>
      </c>
      <c r="S8" s="17">
        <f t="shared" si="6"/>
        <v>-7</v>
      </c>
      <c r="T8" s="81">
        <f t="shared" ref="T8:T18" si="7">L8+S8</f>
        <v>-38</v>
      </c>
    </row>
    <row r="9" spans="1:21" ht="18.75" customHeight="1" x14ac:dyDescent="0.15">
      <c r="A9" s="25" t="s">
        <v>21</v>
      </c>
      <c r="B9" s="20">
        <v>9442</v>
      </c>
      <c r="C9" s="21">
        <f t="shared" si="0"/>
        <v>-95</v>
      </c>
      <c r="D9" s="69">
        <f t="shared" si="1"/>
        <v>24113</v>
      </c>
      <c r="E9" s="3">
        <v>11376</v>
      </c>
      <c r="F9" s="4">
        <v>12737</v>
      </c>
      <c r="G9" s="16">
        <f t="shared" si="2"/>
        <v>-101</v>
      </c>
      <c r="H9" s="27"/>
      <c r="I9" s="32" t="s">
        <v>47</v>
      </c>
      <c r="J9" s="6">
        <v>55</v>
      </c>
      <c r="K9" s="8">
        <v>144</v>
      </c>
      <c r="L9" s="19">
        <f t="shared" si="3"/>
        <v>-89</v>
      </c>
      <c r="M9" s="18">
        <v>5</v>
      </c>
      <c r="N9" s="9">
        <v>7</v>
      </c>
      <c r="O9" s="12">
        <f t="shared" si="4"/>
        <v>12</v>
      </c>
      <c r="P9" s="10">
        <v>11</v>
      </c>
      <c r="Q9" s="10">
        <v>13</v>
      </c>
      <c r="R9" s="13">
        <f t="shared" si="5"/>
        <v>24</v>
      </c>
      <c r="S9" s="17">
        <f t="shared" si="6"/>
        <v>-12</v>
      </c>
      <c r="T9" s="81">
        <f t="shared" si="7"/>
        <v>-101</v>
      </c>
    </row>
    <row r="10" spans="1:21" ht="18.75" customHeight="1" x14ac:dyDescent="0.15">
      <c r="A10" s="25" t="s">
        <v>22</v>
      </c>
      <c r="B10" s="20">
        <v>9423</v>
      </c>
      <c r="C10" s="21">
        <f t="shared" si="0"/>
        <v>-19</v>
      </c>
      <c r="D10" s="69">
        <f t="shared" si="1"/>
        <v>24065</v>
      </c>
      <c r="E10" s="3">
        <v>11337</v>
      </c>
      <c r="F10" s="4">
        <v>12728</v>
      </c>
      <c r="G10" s="16">
        <f t="shared" si="2"/>
        <v>-48</v>
      </c>
      <c r="H10" s="27"/>
      <c r="I10" s="32" t="s">
        <v>48</v>
      </c>
      <c r="J10" s="6">
        <v>63</v>
      </c>
      <c r="K10" s="8">
        <v>96</v>
      </c>
      <c r="L10" s="19">
        <f t="shared" si="3"/>
        <v>-33</v>
      </c>
      <c r="M10" s="18">
        <v>3</v>
      </c>
      <c r="N10" s="9">
        <v>4</v>
      </c>
      <c r="O10" s="12">
        <f t="shared" si="4"/>
        <v>7</v>
      </c>
      <c r="P10" s="10">
        <v>15</v>
      </c>
      <c r="Q10" s="10">
        <v>7</v>
      </c>
      <c r="R10" s="13">
        <f t="shared" si="5"/>
        <v>22</v>
      </c>
      <c r="S10" s="17">
        <f t="shared" si="6"/>
        <v>-15</v>
      </c>
      <c r="T10" s="81">
        <f t="shared" si="7"/>
        <v>-48</v>
      </c>
    </row>
    <row r="11" spans="1:21" ht="18.75" customHeight="1" x14ac:dyDescent="0.15">
      <c r="A11" s="25" t="s">
        <v>23</v>
      </c>
      <c r="B11" s="20">
        <v>9519</v>
      </c>
      <c r="C11" s="21">
        <f t="shared" si="0"/>
        <v>96</v>
      </c>
      <c r="D11" s="69">
        <f t="shared" si="1"/>
        <v>24080</v>
      </c>
      <c r="E11" s="3">
        <v>11339</v>
      </c>
      <c r="F11" s="4">
        <v>12741</v>
      </c>
      <c r="G11" s="16">
        <f t="shared" si="2"/>
        <v>15</v>
      </c>
      <c r="H11" s="27"/>
      <c r="I11" s="32" t="s">
        <v>49</v>
      </c>
      <c r="J11" s="6">
        <v>73</v>
      </c>
      <c r="K11" s="8">
        <v>65</v>
      </c>
      <c r="L11" s="19">
        <f t="shared" si="3"/>
        <v>8</v>
      </c>
      <c r="M11" s="18">
        <v>10</v>
      </c>
      <c r="N11" s="9">
        <v>9</v>
      </c>
      <c r="O11" s="12">
        <f t="shared" si="4"/>
        <v>19</v>
      </c>
      <c r="P11" s="10">
        <v>9</v>
      </c>
      <c r="Q11" s="10">
        <v>3</v>
      </c>
      <c r="R11" s="13">
        <f t="shared" si="5"/>
        <v>12</v>
      </c>
      <c r="S11" s="17">
        <f t="shared" si="6"/>
        <v>7</v>
      </c>
      <c r="T11" s="81">
        <f t="shared" si="7"/>
        <v>15</v>
      </c>
    </row>
    <row r="12" spans="1:21" s="22" customFormat="1" ht="18.75" customHeight="1" x14ac:dyDescent="0.15">
      <c r="A12" s="88" t="s">
        <v>18</v>
      </c>
      <c r="B12" s="89">
        <v>9410</v>
      </c>
      <c r="C12" s="90">
        <f t="shared" si="0"/>
        <v>-109</v>
      </c>
      <c r="D12" s="91">
        <f t="shared" si="1"/>
        <v>24066</v>
      </c>
      <c r="E12" s="3">
        <v>11333</v>
      </c>
      <c r="F12" s="4">
        <v>12733</v>
      </c>
      <c r="G12" s="90">
        <f t="shared" si="2"/>
        <v>-14</v>
      </c>
      <c r="H12" s="30"/>
      <c r="I12" s="92" t="s">
        <v>50</v>
      </c>
      <c r="J12" s="6">
        <v>59</v>
      </c>
      <c r="K12" s="8">
        <v>68</v>
      </c>
      <c r="L12" s="19">
        <f t="shared" si="3"/>
        <v>-9</v>
      </c>
      <c r="M12" s="93">
        <v>13</v>
      </c>
      <c r="N12" s="94">
        <v>11</v>
      </c>
      <c r="O12" s="12">
        <f t="shared" si="4"/>
        <v>24</v>
      </c>
      <c r="P12" s="94">
        <v>18</v>
      </c>
      <c r="Q12" s="94">
        <v>11</v>
      </c>
      <c r="R12" s="13">
        <f t="shared" si="5"/>
        <v>29</v>
      </c>
      <c r="S12" s="17">
        <f t="shared" si="6"/>
        <v>-5</v>
      </c>
      <c r="T12" s="95">
        <f t="shared" si="7"/>
        <v>-14</v>
      </c>
    </row>
    <row r="13" spans="1:21" ht="18.75" customHeight="1" x14ac:dyDescent="0.15">
      <c r="A13" s="25" t="s">
        <v>14</v>
      </c>
      <c r="B13" s="20">
        <v>9458</v>
      </c>
      <c r="C13" s="21">
        <f t="shared" si="0"/>
        <v>48</v>
      </c>
      <c r="D13" s="69">
        <f t="shared" si="1"/>
        <v>24102</v>
      </c>
      <c r="E13" s="3">
        <v>11352</v>
      </c>
      <c r="F13" s="4">
        <v>12750</v>
      </c>
      <c r="G13" s="16">
        <f t="shared" si="2"/>
        <v>36</v>
      </c>
      <c r="H13" s="27"/>
      <c r="I13" s="32" t="s">
        <v>51</v>
      </c>
      <c r="J13" s="6">
        <v>115</v>
      </c>
      <c r="K13" s="8">
        <v>69</v>
      </c>
      <c r="L13" s="19">
        <f t="shared" si="3"/>
        <v>46</v>
      </c>
      <c r="M13" s="18">
        <v>5</v>
      </c>
      <c r="N13" s="9">
        <v>6</v>
      </c>
      <c r="O13" s="12">
        <f t="shared" si="4"/>
        <v>11</v>
      </c>
      <c r="P13" s="10">
        <v>14</v>
      </c>
      <c r="Q13" s="10">
        <v>7</v>
      </c>
      <c r="R13" s="13">
        <f t="shared" si="5"/>
        <v>21</v>
      </c>
      <c r="S13" s="17">
        <f t="shared" si="6"/>
        <v>-10</v>
      </c>
      <c r="T13" s="81">
        <f t="shared" si="7"/>
        <v>36</v>
      </c>
    </row>
    <row r="14" spans="1:21" ht="18.75" customHeight="1" x14ac:dyDescent="0.15">
      <c r="A14" s="25" t="s">
        <v>15</v>
      </c>
      <c r="B14" s="20">
        <v>9474</v>
      </c>
      <c r="C14" s="21">
        <f>B14-B13</f>
        <v>16</v>
      </c>
      <c r="D14" s="69">
        <f t="shared" si="1"/>
        <v>24118</v>
      </c>
      <c r="E14" s="3">
        <v>11356</v>
      </c>
      <c r="F14" s="4">
        <v>12762</v>
      </c>
      <c r="G14" s="16">
        <f t="shared" si="2"/>
        <v>16</v>
      </c>
      <c r="H14" s="27"/>
      <c r="I14" s="32" t="s">
        <v>52</v>
      </c>
      <c r="J14" s="6">
        <v>66</v>
      </c>
      <c r="K14" s="8">
        <v>38</v>
      </c>
      <c r="L14" s="19">
        <f t="shared" si="3"/>
        <v>28</v>
      </c>
      <c r="M14" s="18">
        <v>7</v>
      </c>
      <c r="N14" s="9">
        <v>7</v>
      </c>
      <c r="O14" s="12">
        <f t="shared" si="4"/>
        <v>14</v>
      </c>
      <c r="P14" s="10">
        <v>15</v>
      </c>
      <c r="Q14" s="10">
        <v>11</v>
      </c>
      <c r="R14" s="13">
        <f t="shared" si="5"/>
        <v>26</v>
      </c>
      <c r="S14" s="17">
        <f t="shared" si="6"/>
        <v>-12</v>
      </c>
      <c r="T14" s="81">
        <f t="shared" si="7"/>
        <v>16</v>
      </c>
    </row>
    <row r="15" spans="1:21" ht="18.75" customHeight="1" x14ac:dyDescent="0.15">
      <c r="A15" s="15" t="s">
        <v>41</v>
      </c>
      <c r="B15" s="20">
        <v>9466</v>
      </c>
      <c r="C15" s="21">
        <f>B15-B14</f>
        <v>-8</v>
      </c>
      <c r="D15" s="69">
        <f t="shared" si="1"/>
        <v>24085</v>
      </c>
      <c r="E15" s="3">
        <v>11318</v>
      </c>
      <c r="F15" s="4">
        <v>12767</v>
      </c>
      <c r="G15" s="16">
        <f t="shared" si="2"/>
        <v>-33</v>
      </c>
      <c r="H15" s="27"/>
      <c r="I15" s="32" t="s">
        <v>53</v>
      </c>
      <c r="J15" s="6">
        <v>52</v>
      </c>
      <c r="K15" s="8">
        <v>68</v>
      </c>
      <c r="L15" s="19">
        <f t="shared" si="3"/>
        <v>-16</v>
      </c>
      <c r="M15" s="18">
        <v>4</v>
      </c>
      <c r="N15" s="9">
        <v>8</v>
      </c>
      <c r="O15" s="12">
        <f t="shared" si="4"/>
        <v>12</v>
      </c>
      <c r="P15" s="10">
        <v>19</v>
      </c>
      <c r="Q15" s="10">
        <v>10</v>
      </c>
      <c r="R15" s="13">
        <f t="shared" si="5"/>
        <v>29</v>
      </c>
      <c r="S15" s="17">
        <f t="shared" si="6"/>
        <v>-17</v>
      </c>
      <c r="T15" s="81">
        <f t="shared" si="7"/>
        <v>-33</v>
      </c>
    </row>
    <row r="16" spans="1:21" ht="18.75" customHeight="1" x14ac:dyDescent="0.15">
      <c r="A16" s="25" t="s">
        <v>43</v>
      </c>
      <c r="B16" s="20">
        <v>9452</v>
      </c>
      <c r="C16" s="21">
        <f>B16-B15</f>
        <v>-14</v>
      </c>
      <c r="D16" s="69">
        <f t="shared" si="1"/>
        <v>24057</v>
      </c>
      <c r="E16" s="3">
        <v>11303</v>
      </c>
      <c r="F16" s="4">
        <v>12754</v>
      </c>
      <c r="G16" s="16">
        <f t="shared" si="2"/>
        <v>-28</v>
      </c>
      <c r="H16" s="27"/>
      <c r="I16" s="32" t="s">
        <v>54</v>
      </c>
      <c r="J16" s="6">
        <v>64</v>
      </c>
      <c r="K16" s="8">
        <v>70</v>
      </c>
      <c r="L16" s="19">
        <f t="shared" si="3"/>
        <v>-6</v>
      </c>
      <c r="M16" s="18">
        <v>6</v>
      </c>
      <c r="N16" s="9">
        <v>8</v>
      </c>
      <c r="O16" s="12">
        <f t="shared" si="4"/>
        <v>14</v>
      </c>
      <c r="P16" s="10">
        <v>17</v>
      </c>
      <c r="Q16" s="10">
        <v>19</v>
      </c>
      <c r="R16" s="13">
        <f t="shared" si="5"/>
        <v>36</v>
      </c>
      <c r="S16" s="17">
        <f t="shared" si="6"/>
        <v>-22</v>
      </c>
      <c r="T16" s="81">
        <f t="shared" si="7"/>
        <v>-28</v>
      </c>
    </row>
    <row r="17" spans="1:20" ht="18.75" customHeight="1" x14ac:dyDescent="0.15">
      <c r="A17" s="25" t="s">
        <v>44</v>
      </c>
      <c r="B17" s="20">
        <v>9417</v>
      </c>
      <c r="C17" s="21">
        <f>B17-B16</f>
        <v>-35</v>
      </c>
      <c r="D17" s="69">
        <f t="shared" si="1"/>
        <v>24011</v>
      </c>
      <c r="E17" s="3">
        <v>11276</v>
      </c>
      <c r="F17" s="4">
        <v>12735</v>
      </c>
      <c r="G17" s="16">
        <f t="shared" si="2"/>
        <v>-46</v>
      </c>
      <c r="H17" s="27"/>
      <c r="I17" s="32" t="s">
        <v>55</v>
      </c>
      <c r="J17" s="6">
        <v>58</v>
      </c>
      <c r="K17" s="8">
        <v>92</v>
      </c>
      <c r="L17" s="19">
        <f t="shared" si="3"/>
        <v>-34</v>
      </c>
      <c r="M17" s="18">
        <v>4</v>
      </c>
      <c r="N17" s="9">
        <v>11</v>
      </c>
      <c r="O17" s="12">
        <f t="shared" si="4"/>
        <v>15</v>
      </c>
      <c r="P17" s="10">
        <v>15</v>
      </c>
      <c r="Q17" s="10">
        <v>12</v>
      </c>
      <c r="R17" s="13">
        <f t="shared" si="5"/>
        <v>27</v>
      </c>
      <c r="S17" s="17">
        <f t="shared" si="6"/>
        <v>-12</v>
      </c>
      <c r="T17" s="81">
        <f t="shared" si="7"/>
        <v>-46</v>
      </c>
    </row>
    <row r="18" spans="1:20" s="22" customFormat="1" ht="18.75" customHeight="1" thickBot="1" x14ac:dyDescent="0.2">
      <c r="A18" s="127" t="s">
        <v>90</v>
      </c>
      <c r="B18" s="128">
        <v>9151</v>
      </c>
      <c r="C18" s="90">
        <f>B18-B17</f>
        <v>-266</v>
      </c>
      <c r="D18" s="129">
        <f>E18+F18</f>
        <v>23686</v>
      </c>
      <c r="E18" s="65">
        <v>11094</v>
      </c>
      <c r="F18" s="66">
        <v>12592</v>
      </c>
      <c r="G18" s="90">
        <f t="shared" si="2"/>
        <v>-325</v>
      </c>
      <c r="H18" s="130"/>
      <c r="I18" s="131" t="s">
        <v>56</v>
      </c>
      <c r="J18" s="38">
        <v>191</v>
      </c>
      <c r="K18" s="40">
        <v>514</v>
      </c>
      <c r="L18" s="41">
        <f t="shared" si="3"/>
        <v>-323</v>
      </c>
      <c r="M18" s="93">
        <v>13</v>
      </c>
      <c r="N18" s="94">
        <v>6</v>
      </c>
      <c r="O18" s="12">
        <f>SUM(M18,N18)</f>
        <v>19</v>
      </c>
      <c r="P18" s="94">
        <v>9</v>
      </c>
      <c r="Q18" s="94">
        <v>12</v>
      </c>
      <c r="R18" s="13">
        <f>SUM(P18,Q18)</f>
        <v>21</v>
      </c>
      <c r="S18" s="19">
        <f>O18-R18</f>
        <v>-2</v>
      </c>
      <c r="T18" s="132">
        <f t="shared" si="7"/>
        <v>-325</v>
      </c>
    </row>
    <row r="19" spans="1:20" ht="35.25" customHeight="1" thickBot="1" x14ac:dyDescent="0.2">
      <c r="A19" s="204" t="s">
        <v>83</v>
      </c>
      <c r="B19" s="209" t="s">
        <v>65</v>
      </c>
      <c r="C19" s="207">
        <f>B18-B6</f>
        <v>-231</v>
      </c>
      <c r="D19" s="210" t="s">
        <v>65</v>
      </c>
      <c r="E19" s="211"/>
      <c r="F19" s="212"/>
      <c r="G19" s="213">
        <f>D18-D6</f>
        <v>-435</v>
      </c>
      <c r="I19" s="214" t="s">
        <v>83</v>
      </c>
      <c r="J19" s="206">
        <f t="shared" ref="J19:S19" si="8">SUM(J7:J18)</f>
        <v>1151</v>
      </c>
      <c r="K19" s="206">
        <f t="shared" si="8"/>
        <v>1465</v>
      </c>
      <c r="L19" s="207">
        <f t="shared" si="8"/>
        <v>-314</v>
      </c>
      <c r="M19" s="205">
        <f t="shared" si="8"/>
        <v>80</v>
      </c>
      <c r="N19" s="206">
        <f t="shared" si="8"/>
        <v>85</v>
      </c>
      <c r="O19" s="206">
        <f t="shared" si="8"/>
        <v>165</v>
      </c>
      <c r="P19" s="206">
        <f t="shared" si="8"/>
        <v>159</v>
      </c>
      <c r="Q19" s="206">
        <f t="shared" si="8"/>
        <v>127</v>
      </c>
      <c r="R19" s="206">
        <f t="shared" si="8"/>
        <v>286</v>
      </c>
      <c r="S19" s="207">
        <f t="shared" si="8"/>
        <v>-121</v>
      </c>
      <c r="T19" s="208">
        <f>SUM(T7:T18)</f>
        <v>-435</v>
      </c>
    </row>
    <row r="20" spans="1:20" ht="18.75" customHeight="1" x14ac:dyDescent="0.15">
      <c r="I20" s="30"/>
    </row>
    <row r="21" spans="1:20" ht="18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0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0" ht="19.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0" ht="19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0" ht="19.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0" ht="19.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 ht="19.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0" ht="19.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0" ht="19.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0" ht="19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0" ht="19.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0" ht="19.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customFormat="1" ht="19.5" customHeight="1" x14ac:dyDescent="0.15"/>
    <row r="34" customFormat="1" ht="19.5" customHeight="1" x14ac:dyDescent="0.15"/>
    <row r="35" customFormat="1" ht="19.5" customHeight="1" x14ac:dyDescent="0.15"/>
    <row r="36" customFormat="1" ht="19.5" customHeight="1" x14ac:dyDescent="0.15"/>
    <row r="37" customFormat="1" ht="19.5" customHeight="1" x14ac:dyDescent="0.15"/>
    <row r="38" customFormat="1" ht="19.5" customHeight="1" x14ac:dyDescent="0.15"/>
    <row r="39" customFormat="1" ht="19.5" customHeight="1" x14ac:dyDescent="0.15"/>
    <row r="40" customFormat="1" ht="19.5" customHeigh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1"/>
  <sheetViews>
    <sheetView view="pageBreakPreview" zoomScale="80" zoomScaleNormal="80" zoomScaleSheetLayoutView="80" workbookViewId="0">
      <selection activeCell="C24" sqref="C24:D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163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7933</v>
      </c>
      <c r="C6" s="73"/>
      <c r="D6" s="74">
        <f t="shared" ref="D6:D18" si="0">SUM(E6:F6)</f>
        <v>17278</v>
      </c>
      <c r="E6" s="65">
        <v>8150</v>
      </c>
      <c r="F6" s="66">
        <v>9128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56" t="s">
        <v>26</v>
      </c>
      <c r="T6" s="35" t="s">
        <v>1</v>
      </c>
      <c r="U6" s="35" t="s">
        <v>2</v>
      </c>
      <c r="V6" s="257" t="s">
        <v>26</v>
      </c>
      <c r="W6" s="321"/>
      <c r="X6" s="319"/>
    </row>
    <row r="7" spans="1:25" ht="18.75" customHeight="1" x14ac:dyDescent="0.15">
      <c r="A7" s="25">
        <v>44682</v>
      </c>
      <c r="B7" s="20">
        <v>8093</v>
      </c>
      <c r="C7" s="21">
        <f>B7-B6</f>
        <v>160</v>
      </c>
      <c r="D7" s="69">
        <f t="shared" si="0"/>
        <v>17419</v>
      </c>
      <c r="E7" s="3">
        <v>8292</v>
      </c>
      <c r="F7" s="4">
        <v>9127</v>
      </c>
      <c r="G7" s="16">
        <f>D7-D6</f>
        <v>141</v>
      </c>
      <c r="H7" s="27"/>
      <c r="I7" s="102" t="s">
        <v>46</v>
      </c>
      <c r="J7" s="48">
        <v>193</v>
      </c>
      <c r="K7" s="49">
        <v>36</v>
      </c>
      <c r="L7" s="50">
        <f t="shared" ref="L7:L17" si="1">SUM(J7:K7)</f>
        <v>229</v>
      </c>
      <c r="M7" s="51">
        <v>42</v>
      </c>
      <c r="N7" s="51">
        <v>27</v>
      </c>
      <c r="O7" s="52">
        <f t="shared" ref="O7:O17" si="2">SUM(M7:N7)</f>
        <v>69</v>
      </c>
      <c r="P7" s="53">
        <f t="shared" ref="P7:P17" si="3">L7-O7</f>
        <v>160</v>
      </c>
      <c r="Q7" s="48">
        <v>3</v>
      </c>
      <c r="R7" s="49">
        <v>4</v>
      </c>
      <c r="S7" s="56">
        <f t="shared" ref="S7:S17" si="4">SUM(Q7:R7)</f>
        <v>7</v>
      </c>
      <c r="T7" s="51">
        <v>12</v>
      </c>
      <c r="U7" s="51">
        <v>14</v>
      </c>
      <c r="V7" s="58">
        <f t="shared" ref="V7:V17" si="5">SUM(T7:U7)</f>
        <v>26</v>
      </c>
      <c r="W7" s="53">
        <f t="shared" ref="W7:W17" si="6">S7-V7</f>
        <v>-19</v>
      </c>
      <c r="X7" s="124">
        <f>P7+W7</f>
        <v>141</v>
      </c>
    </row>
    <row r="8" spans="1:25" ht="18.75" customHeight="1" x14ac:dyDescent="0.15">
      <c r="A8" s="71">
        <v>47635</v>
      </c>
      <c r="B8" s="20">
        <v>8099</v>
      </c>
      <c r="C8" s="21">
        <f>B8-B7</f>
        <v>6</v>
      </c>
      <c r="D8" s="69">
        <f t="shared" si="0"/>
        <v>17429</v>
      </c>
      <c r="E8" s="3">
        <v>8294</v>
      </c>
      <c r="F8" s="68">
        <v>9135</v>
      </c>
      <c r="G8" s="16">
        <f>D8-D7</f>
        <v>10</v>
      </c>
      <c r="H8" s="27"/>
      <c r="I8" s="103" t="s">
        <v>58</v>
      </c>
      <c r="J8" s="24">
        <v>21</v>
      </c>
      <c r="K8" s="5">
        <v>27</v>
      </c>
      <c r="L8" s="6">
        <f t="shared" si="1"/>
        <v>48</v>
      </c>
      <c r="M8" s="7">
        <v>10</v>
      </c>
      <c r="N8" s="7">
        <v>14</v>
      </c>
      <c r="O8" s="8">
        <f t="shared" si="2"/>
        <v>24</v>
      </c>
      <c r="P8" s="19">
        <f t="shared" si="3"/>
        <v>24</v>
      </c>
      <c r="Q8" s="24">
        <v>2</v>
      </c>
      <c r="R8" s="5">
        <v>6</v>
      </c>
      <c r="S8" s="12">
        <f t="shared" si="4"/>
        <v>8</v>
      </c>
      <c r="T8" s="7">
        <v>11</v>
      </c>
      <c r="U8" s="7">
        <v>11</v>
      </c>
      <c r="V8" s="13">
        <f t="shared" si="5"/>
        <v>22</v>
      </c>
      <c r="W8" s="19">
        <f t="shared" si="6"/>
        <v>-14</v>
      </c>
      <c r="X8" s="125">
        <f t="shared" ref="X8:X18" si="7">P8+W8</f>
        <v>10</v>
      </c>
    </row>
    <row r="9" spans="1:25" ht="18.75" customHeight="1" x14ac:dyDescent="0.15">
      <c r="A9" s="25">
        <v>50587</v>
      </c>
      <c r="B9" s="20">
        <v>7957</v>
      </c>
      <c r="C9" s="21">
        <f>B9-B8</f>
        <v>-142</v>
      </c>
      <c r="D9" s="69">
        <f t="shared" si="0"/>
        <v>17282</v>
      </c>
      <c r="E9" s="3">
        <v>8163</v>
      </c>
      <c r="F9" s="4">
        <v>9119</v>
      </c>
      <c r="G9" s="16">
        <f>D9-D8</f>
        <v>-147</v>
      </c>
      <c r="H9" s="27"/>
      <c r="I9" s="103" t="s">
        <v>47</v>
      </c>
      <c r="J9" s="24">
        <v>10</v>
      </c>
      <c r="K9" s="5">
        <v>15</v>
      </c>
      <c r="L9" s="6">
        <f t="shared" si="1"/>
        <v>25</v>
      </c>
      <c r="M9" s="7">
        <v>132</v>
      </c>
      <c r="N9" s="7">
        <v>18</v>
      </c>
      <c r="O9" s="8">
        <f t="shared" si="2"/>
        <v>150</v>
      </c>
      <c r="P9" s="19">
        <f t="shared" si="3"/>
        <v>-125</v>
      </c>
      <c r="Q9" s="24">
        <v>3</v>
      </c>
      <c r="R9" s="5">
        <v>2</v>
      </c>
      <c r="S9" s="12">
        <f t="shared" si="4"/>
        <v>5</v>
      </c>
      <c r="T9" s="7">
        <v>12</v>
      </c>
      <c r="U9" s="7">
        <v>15</v>
      </c>
      <c r="V9" s="13">
        <f t="shared" si="5"/>
        <v>27</v>
      </c>
      <c r="W9" s="19">
        <f t="shared" si="6"/>
        <v>-22</v>
      </c>
      <c r="X9" s="125">
        <f t="shared" si="7"/>
        <v>-147</v>
      </c>
    </row>
    <row r="10" spans="1:25" ht="18.75" customHeight="1" x14ac:dyDescent="0.15">
      <c r="A10" s="71">
        <v>53540</v>
      </c>
      <c r="B10" s="20">
        <v>7994</v>
      </c>
      <c r="C10" s="21">
        <f t="shared" ref="C10:C18" si="8">B10-B9</f>
        <v>37</v>
      </c>
      <c r="D10" s="69">
        <f t="shared" si="0"/>
        <v>17295</v>
      </c>
      <c r="E10" s="3">
        <v>8191</v>
      </c>
      <c r="F10" s="4">
        <v>9104</v>
      </c>
      <c r="G10" s="16">
        <f>D10-D9</f>
        <v>13</v>
      </c>
      <c r="H10" s="27"/>
      <c r="I10" s="103" t="s">
        <v>48</v>
      </c>
      <c r="J10" s="24">
        <v>68</v>
      </c>
      <c r="K10" s="5">
        <v>32</v>
      </c>
      <c r="L10" s="6">
        <f t="shared" si="1"/>
        <v>100</v>
      </c>
      <c r="M10" s="7">
        <v>33</v>
      </c>
      <c r="N10" s="7">
        <v>28</v>
      </c>
      <c r="O10" s="8">
        <f t="shared" si="2"/>
        <v>61</v>
      </c>
      <c r="P10" s="19">
        <f t="shared" si="3"/>
        <v>39</v>
      </c>
      <c r="Q10" s="24">
        <v>2</v>
      </c>
      <c r="R10" s="5">
        <v>0</v>
      </c>
      <c r="S10" s="12">
        <f t="shared" si="4"/>
        <v>2</v>
      </c>
      <c r="T10" s="7">
        <v>9</v>
      </c>
      <c r="U10" s="7">
        <v>19</v>
      </c>
      <c r="V10" s="13">
        <f t="shared" si="5"/>
        <v>28</v>
      </c>
      <c r="W10" s="19">
        <f t="shared" si="6"/>
        <v>-26</v>
      </c>
      <c r="X10" s="125">
        <f t="shared" si="7"/>
        <v>13</v>
      </c>
    </row>
    <row r="11" spans="1:25" ht="18.75" customHeight="1" x14ac:dyDescent="0.15">
      <c r="A11" s="25">
        <v>56493</v>
      </c>
      <c r="B11" s="20">
        <v>7999</v>
      </c>
      <c r="C11" s="21">
        <f t="shared" si="8"/>
        <v>5</v>
      </c>
      <c r="D11" s="69">
        <f t="shared" si="0"/>
        <v>17288</v>
      </c>
      <c r="E11" s="3">
        <v>8180</v>
      </c>
      <c r="F11" s="4">
        <v>9108</v>
      </c>
      <c r="G11" s="16">
        <f t="shared" ref="G11:G18" si="9">D11-D10</f>
        <v>-7</v>
      </c>
      <c r="H11" s="27"/>
      <c r="I11" s="103" t="s">
        <v>49</v>
      </c>
      <c r="J11" s="24">
        <v>21</v>
      </c>
      <c r="K11" s="5">
        <v>28</v>
      </c>
      <c r="L11" s="6">
        <f t="shared" si="1"/>
        <v>49</v>
      </c>
      <c r="M11" s="7">
        <v>19</v>
      </c>
      <c r="N11" s="7">
        <v>19</v>
      </c>
      <c r="O11" s="8">
        <f t="shared" si="2"/>
        <v>38</v>
      </c>
      <c r="P11" s="19">
        <f>L11-O11</f>
        <v>11</v>
      </c>
      <c r="Q11" s="18">
        <v>5</v>
      </c>
      <c r="R11" s="9">
        <v>4</v>
      </c>
      <c r="S11" s="12">
        <f t="shared" si="4"/>
        <v>9</v>
      </c>
      <c r="T11" s="10">
        <v>18</v>
      </c>
      <c r="U11" s="10">
        <v>9</v>
      </c>
      <c r="V11" s="13">
        <f t="shared" si="5"/>
        <v>27</v>
      </c>
      <c r="W11" s="19">
        <f t="shared" si="6"/>
        <v>-18</v>
      </c>
      <c r="X11" s="125">
        <f t="shared" si="7"/>
        <v>-7</v>
      </c>
    </row>
    <row r="12" spans="1:25" ht="18.75" customHeight="1" x14ac:dyDescent="0.15">
      <c r="A12" s="71">
        <v>59445</v>
      </c>
      <c r="B12" s="228">
        <v>7920</v>
      </c>
      <c r="C12" s="21">
        <f t="shared" si="8"/>
        <v>-79</v>
      </c>
      <c r="D12" s="69">
        <f t="shared" si="0"/>
        <v>17190</v>
      </c>
      <c r="E12" s="3">
        <v>8111</v>
      </c>
      <c r="F12" s="4">
        <v>9079</v>
      </c>
      <c r="G12" s="16">
        <f t="shared" si="9"/>
        <v>-98</v>
      </c>
      <c r="H12" s="27"/>
      <c r="I12" s="103" t="s">
        <v>50</v>
      </c>
      <c r="J12" s="24">
        <v>13</v>
      </c>
      <c r="K12" s="5">
        <v>16</v>
      </c>
      <c r="L12" s="6">
        <f t="shared" si="1"/>
        <v>29</v>
      </c>
      <c r="M12" s="7">
        <v>66</v>
      </c>
      <c r="N12" s="7">
        <v>27</v>
      </c>
      <c r="O12" s="8">
        <f t="shared" si="2"/>
        <v>93</v>
      </c>
      <c r="P12" s="19">
        <f t="shared" si="3"/>
        <v>-64</v>
      </c>
      <c r="Q12" s="18">
        <v>2</v>
      </c>
      <c r="R12" s="9">
        <v>2</v>
      </c>
      <c r="S12" s="12">
        <f t="shared" si="4"/>
        <v>4</v>
      </c>
      <c r="T12" s="10">
        <v>18</v>
      </c>
      <c r="U12" s="10">
        <v>20</v>
      </c>
      <c r="V12" s="13">
        <f t="shared" si="5"/>
        <v>38</v>
      </c>
      <c r="W12" s="19">
        <f t="shared" si="6"/>
        <v>-34</v>
      </c>
      <c r="X12" s="125">
        <f t="shared" si="7"/>
        <v>-98</v>
      </c>
    </row>
    <row r="13" spans="1:25" ht="18.75" customHeight="1" x14ac:dyDescent="0.15">
      <c r="A13" s="25">
        <v>62398</v>
      </c>
      <c r="B13" s="20">
        <v>7906</v>
      </c>
      <c r="C13" s="21">
        <f t="shared" si="8"/>
        <v>-14</v>
      </c>
      <c r="D13" s="69">
        <f t="shared" si="0"/>
        <v>17168</v>
      </c>
      <c r="E13" s="3">
        <v>8096</v>
      </c>
      <c r="F13" s="4">
        <v>9072</v>
      </c>
      <c r="G13" s="16">
        <f t="shared" si="9"/>
        <v>-22</v>
      </c>
      <c r="H13" s="27"/>
      <c r="I13" s="103" t="s">
        <v>51</v>
      </c>
      <c r="J13" s="24">
        <v>11</v>
      </c>
      <c r="K13" s="5">
        <v>9</v>
      </c>
      <c r="L13" s="6">
        <f t="shared" si="1"/>
        <v>20</v>
      </c>
      <c r="M13" s="7">
        <v>12</v>
      </c>
      <c r="N13" s="7">
        <v>9</v>
      </c>
      <c r="O13" s="8">
        <f t="shared" si="2"/>
        <v>21</v>
      </c>
      <c r="P13" s="19">
        <f t="shared" si="3"/>
        <v>-1</v>
      </c>
      <c r="Q13" s="18">
        <v>3</v>
      </c>
      <c r="R13" s="9">
        <v>3</v>
      </c>
      <c r="S13" s="12">
        <f t="shared" si="4"/>
        <v>6</v>
      </c>
      <c r="T13" s="10">
        <v>17</v>
      </c>
      <c r="U13" s="10">
        <v>10</v>
      </c>
      <c r="V13" s="13">
        <f t="shared" si="5"/>
        <v>27</v>
      </c>
      <c r="W13" s="19">
        <f t="shared" si="6"/>
        <v>-21</v>
      </c>
      <c r="X13" s="125">
        <f t="shared" si="7"/>
        <v>-22</v>
      </c>
    </row>
    <row r="14" spans="1:25" ht="18.75" customHeight="1" x14ac:dyDescent="0.15">
      <c r="A14" s="71">
        <v>65350</v>
      </c>
      <c r="B14" s="20">
        <v>7892</v>
      </c>
      <c r="C14" s="21">
        <f t="shared" si="8"/>
        <v>-14</v>
      </c>
      <c r="D14" s="69">
        <f t="shared" si="0"/>
        <v>17142</v>
      </c>
      <c r="E14" s="3">
        <v>8095</v>
      </c>
      <c r="F14" s="4">
        <v>9047</v>
      </c>
      <c r="G14" s="16">
        <f t="shared" si="9"/>
        <v>-26</v>
      </c>
      <c r="H14" s="27"/>
      <c r="I14" s="103" t="s">
        <v>52</v>
      </c>
      <c r="J14" s="24">
        <v>15</v>
      </c>
      <c r="K14" s="5">
        <v>16</v>
      </c>
      <c r="L14" s="6">
        <f t="shared" si="1"/>
        <v>31</v>
      </c>
      <c r="M14" s="7">
        <v>11</v>
      </c>
      <c r="N14" s="7">
        <v>21</v>
      </c>
      <c r="O14" s="8">
        <f t="shared" si="2"/>
        <v>32</v>
      </c>
      <c r="P14" s="19">
        <f t="shared" si="3"/>
        <v>-1</v>
      </c>
      <c r="Q14" s="18">
        <v>7</v>
      </c>
      <c r="R14" s="9">
        <v>5</v>
      </c>
      <c r="S14" s="12">
        <f t="shared" si="4"/>
        <v>12</v>
      </c>
      <c r="T14" s="10">
        <v>12</v>
      </c>
      <c r="U14" s="10">
        <v>25</v>
      </c>
      <c r="V14" s="13">
        <f t="shared" si="5"/>
        <v>37</v>
      </c>
      <c r="W14" s="19">
        <f t="shared" si="6"/>
        <v>-25</v>
      </c>
      <c r="X14" s="125">
        <f t="shared" si="7"/>
        <v>-26</v>
      </c>
    </row>
    <row r="15" spans="1:25" ht="18.75" customHeight="1" x14ac:dyDescent="0.15">
      <c r="A15" s="15" t="s">
        <v>199</v>
      </c>
      <c r="B15" s="20">
        <v>7868</v>
      </c>
      <c r="C15" s="21">
        <f t="shared" si="8"/>
        <v>-24</v>
      </c>
      <c r="D15" s="69">
        <f t="shared" si="0"/>
        <v>17095</v>
      </c>
      <c r="E15" s="3">
        <v>8075</v>
      </c>
      <c r="F15" s="4">
        <v>9020</v>
      </c>
      <c r="G15" s="16">
        <f t="shared" si="9"/>
        <v>-47</v>
      </c>
      <c r="H15" s="27"/>
      <c r="I15" s="103" t="s">
        <v>53</v>
      </c>
      <c r="J15" s="24">
        <v>14</v>
      </c>
      <c r="K15" s="5">
        <v>9</v>
      </c>
      <c r="L15" s="6">
        <f t="shared" si="1"/>
        <v>23</v>
      </c>
      <c r="M15" s="7">
        <v>17</v>
      </c>
      <c r="N15" s="7">
        <v>18</v>
      </c>
      <c r="O15" s="8">
        <f t="shared" si="2"/>
        <v>35</v>
      </c>
      <c r="P15" s="19">
        <f t="shared" si="3"/>
        <v>-12</v>
      </c>
      <c r="Q15" s="18">
        <v>1</v>
      </c>
      <c r="R15" s="9">
        <v>2</v>
      </c>
      <c r="S15" s="12">
        <f t="shared" si="4"/>
        <v>3</v>
      </c>
      <c r="T15" s="10">
        <v>18</v>
      </c>
      <c r="U15" s="10">
        <v>20</v>
      </c>
      <c r="V15" s="13">
        <f t="shared" si="5"/>
        <v>38</v>
      </c>
      <c r="W15" s="19">
        <f t="shared" si="6"/>
        <v>-35</v>
      </c>
      <c r="X15" s="125">
        <f t="shared" si="7"/>
        <v>-47</v>
      </c>
    </row>
    <row r="16" spans="1:25" ht="18.75" customHeight="1" x14ac:dyDescent="0.15">
      <c r="A16" s="25">
        <v>44593</v>
      </c>
      <c r="B16" s="20">
        <v>7837</v>
      </c>
      <c r="C16" s="21">
        <f t="shared" si="8"/>
        <v>-31</v>
      </c>
      <c r="D16" s="69">
        <f t="shared" si="0"/>
        <v>17042</v>
      </c>
      <c r="E16" s="3">
        <v>8051</v>
      </c>
      <c r="F16" s="4">
        <v>8991</v>
      </c>
      <c r="G16" s="16">
        <f t="shared" si="9"/>
        <v>-53</v>
      </c>
      <c r="H16" s="27"/>
      <c r="I16" s="103" t="s">
        <v>54</v>
      </c>
      <c r="J16" s="24">
        <v>6</v>
      </c>
      <c r="K16" s="5">
        <v>7</v>
      </c>
      <c r="L16" s="6">
        <f t="shared" si="1"/>
        <v>13</v>
      </c>
      <c r="M16" s="7">
        <v>15</v>
      </c>
      <c r="N16" s="7">
        <v>19</v>
      </c>
      <c r="O16" s="8">
        <f t="shared" si="2"/>
        <v>34</v>
      </c>
      <c r="P16" s="19">
        <f t="shared" si="3"/>
        <v>-21</v>
      </c>
      <c r="Q16" s="18">
        <v>2</v>
      </c>
      <c r="R16" s="9">
        <v>6</v>
      </c>
      <c r="S16" s="12">
        <f t="shared" si="4"/>
        <v>8</v>
      </c>
      <c r="T16" s="10">
        <v>17</v>
      </c>
      <c r="U16" s="10">
        <v>23</v>
      </c>
      <c r="V16" s="13">
        <f t="shared" si="5"/>
        <v>40</v>
      </c>
      <c r="W16" s="19">
        <f t="shared" si="6"/>
        <v>-32</v>
      </c>
      <c r="X16" s="125">
        <f t="shared" si="7"/>
        <v>-53</v>
      </c>
    </row>
    <row r="17" spans="1:24" ht="18.75" customHeight="1" x14ac:dyDescent="0.15">
      <c r="A17" s="25">
        <v>44621</v>
      </c>
      <c r="B17" s="20">
        <v>7801</v>
      </c>
      <c r="C17" s="21">
        <f t="shared" si="8"/>
        <v>-36</v>
      </c>
      <c r="D17" s="69">
        <f t="shared" si="0"/>
        <v>16986</v>
      </c>
      <c r="E17" s="3">
        <v>8022</v>
      </c>
      <c r="F17" s="4">
        <v>8964</v>
      </c>
      <c r="G17" s="16">
        <f t="shared" si="9"/>
        <v>-56</v>
      </c>
      <c r="H17" s="27"/>
      <c r="I17" s="103" t="s">
        <v>55</v>
      </c>
      <c r="J17" s="24">
        <v>16</v>
      </c>
      <c r="K17" s="5">
        <v>11</v>
      </c>
      <c r="L17" s="6">
        <f t="shared" si="1"/>
        <v>27</v>
      </c>
      <c r="M17" s="7">
        <v>22</v>
      </c>
      <c r="N17" s="7">
        <v>16</v>
      </c>
      <c r="O17" s="8">
        <f t="shared" si="2"/>
        <v>38</v>
      </c>
      <c r="P17" s="19">
        <f t="shared" si="3"/>
        <v>-11</v>
      </c>
      <c r="Q17" s="18">
        <v>1</v>
      </c>
      <c r="R17" s="9">
        <v>2</v>
      </c>
      <c r="S17" s="12">
        <f t="shared" si="4"/>
        <v>3</v>
      </c>
      <c r="T17" s="10">
        <v>24</v>
      </c>
      <c r="U17" s="10">
        <v>24</v>
      </c>
      <c r="V17" s="13">
        <f t="shared" si="5"/>
        <v>48</v>
      </c>
      <c r="W17" s="19">
        <f t="shared" si="6"/>
        <v>-45</v>
      </c>
      <c r="X17" s="125">
        <f t="shared" si="7"/>
        <v>-56</v>
      </c>
    </row>
    <row r="18" spans="1:24" ht="18.75" customHeight="1" thickBot="1" x14ac:dyDescent="0.2">
      <c r="A18" s="63">
        <v>41730</v>
      </c>
      <c r="B18" s="64">
        <v>7758</v>
      </c>
      <c r="C18" s="21">
        <f t="shared" si="8"/>
        <v>-43</v>
      </c>
      <c r="D18" s="69">
        <f t="shared" si="0"/>
        <v>16863</v>
      </c>
      <c r="E18" s="65">
        <v>7958</v>
      </c>
      <c r="F18" s="66">
        <v>8905</v>
      </c>
      <c r="G18" s="16">
        <f t="shared" si="9"/>
        <v>-123</v>
      </c>
      <c r="I18" s="104" t="s">
        <v>56</v>
      </c>
      <c r="J18" s="36">
        <v>79</v>
      </c>
      <c r="K18" s="37">
        <v>51</v>
      </c>
      <c r="L18" s="38">
        <f>SUM(J18:K18)</f>
        <v>130</v>
      </c>
      <c r="M18" s="39">
        <v>134</v>
      </c>
      <c r="N18" s="39">
        <v>96</v>
      </c>
      <c r="O18" s="40">
        <f>SUM(M18:N18)</f>
        <v>230</v>
      </c>
      <c r="P18" s="41">
        <f>L18-O18</f>
        <v>-100</v>
      </c>
      <c r="Q18" s="42">
        <v>3</v>
      </c>
      <c r="R18" s="43">
        <v>7</v>
      </c>
      <c r="S18" s="44">
        <f>SUM(Q18:R18)</f>
        <v>10</v>
      </c>
      <c r="T18" s="45">
        <v>12</v>
      </c>
      <c r="U18" s="45">
        <v>21</v>
      </c>
      <c r="V18" s="46">
        <f>SUM(T18:U18)</f>
        <v>33</v>
      </c>
      <c r="W18" s="41">
        <f>S18-V18</f>
        <v>-23</v>
      </c>
      <c r="X18" s="126">
        <f t="shared" si="7"/>
        <v>-123</v>
      </c>
    </row>
    <row r="19" spans="1:24" ht="13.5" customHeight="1" x14ac:dyDescent="0.15">
      <c r="A19" s="366" t="s">
        <v>164</v>
      </c>
      <c r="B19" s="368" t="s">
        <v>65</v>
      </c>
      <c r="C19" s="361">
        <f>SUM(C7:C18)</f>
        <v>-175</v>
      </c>
      <c r="D19" s="370" t="s">
        <v>65</v>
      </c>
      <c r="E19" s="371"/>
      <c r="F19" s="372"/>
      <c r="G19" s="378">
        <f>SUM(G7:G18)</f>
        <v>-415</v>
      </c>
      <c r="I19" s="366" t="s">
        <v>164</v>
      </c>
      <c r="J19" s="385">
        <f t="shared" ref="J19:W19" si="10">SUM(J7:J18)</f>
        <v>467</v>
      </c>
      <c r="K19" s="380">
        <f t="shared" si="10"/>
        <v>257</v>
      </c>
      <c r="L19" s="380">
        <f t="shared" si="10"/>
        <v>724</v>
      </c>
      <c r="M19" s="380">
        <f t="shared" si="10"/>
        <v>513</v>
      </c>
      <c r="N19" s="380">
        <f t="shared" si="10"/>
        <v>312</v>
      </c>
      <c r="O19" s="380">
        <f t="shared" si="10"/>
        <v>825</v>
      </c>
      <c r="P19" s="382">
        <f t="shared" si="10"/>
        <v>-101</v>
      </c>
      <c r="Q19" s="385">
        <f t="shared" si="10"/>
        <v>34</v>
      </c>
      <c r="R19" s="380">
        <f t="shared" si="10"/>
        <v>43</v>
      </c>
      <c r="S19" s="380">
        <f t="shared" si="10"/>
        <v>77</v>
      </c>
      <c r="T19" s="380">
        <f t="shared" si="10"/>
        <v>180</v>
      </c>
      <c r="U19" s="380">
        <f t="shared" si="10"/>
        <v>211</v>
      </c>
      <c r="V19" s="380">
        <f t="shared" si="10"/>
        <v>391</v>
      </c>
      <c r="W19" s="382">
        <f t="shared" si="10"/>
        <v>-314</v>
      </c>
      <c r="X19" s="384">
        <f>SUM(X7:X18)</f>
        <v>-415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21"/>
  <sheetViews>
    <sheetView view="pageBreakPreview" zoomScale="80" zoomScaleNormal="80" zoomScaleSheetLayoutView="80" workbookViewId="0">
      <selection activeCell="I27" sqref="I27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30" t="s">
        <v>169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7758</v>
      </c>
      <c r="C6" s="73"/>
      <c r="D6" s="74">
        <f t="shared" ref="D6:D18" si="0">SUM(E6:F6)</f>
        <v>16863</v>
      </c>
      <c r="E6" s="65">
        <v>7958</v>
      </c>
      <c r="F6" s="66">
        <v>8905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77" t="s">
        <v>26</v>
      </c>
      <c r="T6" s="35" t="s">
        <v>1</v>
      </c>
      <c r="U6" s="35" t="s">
        <v>2</v>
      </c>
      <c r="V6" s="278" t="s">
        <v>26</v>
      </c>
      <c r="W6" s="321"/>
      <c r="X6" s="319"/>
    </row>
    <row r="7" spans="1:25" ht="18.75" customHeight="1" x14ac:dyDescent="0.15">
      <c r="A7" s="25">
        <v>44682</v>
      </c>
      <c r="B7" s="20">
        <v>7909</v>
      </c>
      <c r="C7" s="21">
        <f>B7-B6</f>
        <v>151</v>
      </c>
      <c r="D7" s="69">
        <f t="shared" si="0"/>
        <v>16990</v>
      </c>
      <c r="E7" s="3">
        <v>8096</v>
      </c>
      <c r="F7" s="4">
        <v>8894</v>
      </c>
      <c r="G7" s="16">
        <f>D7-D6</f>
        <v>127</v>
      </c>
      <c r="H7" s="27"/>
      <c r="I7" s="102" t="s">
        <v>46</v>
      </c>
      <c r="J7" s="48">
        <v>182</v>
      </c>
      <c r="K7" s="49">
        <v>35</v>
      </c>
      <c r="L7" s="50">
        <f t="shared" ref="L7:L17" si="1">SUM(J7:K7)</f>
        <v>217</v>
      </c>
      <c r="M7" s="51">
        <v>34</v>
      </c>
      <c r="N7" s="51">
        <v>34</v>
      </c>
      <c r="O7" s="52">
        <f t="shared" ref="O7:O17" si="2">SUM(M7:N7)</f>
        <v>68</v>
      </c>
      <c r="P7" s="53">
        <f t="shared" ref="P7:P17" si="3">L7-O7</f>
        <v>149</v>
      </c>
      <c r="Q7" s="48">
        <v>4</v>
      </c>
      <c r="R7" s="49">
        <v>1</v>
      </c>
      <c r="S7" s="56">
        <f t="shared" ref="S7:S17" si="4">SUM(Q7:R7)</f>
        <v>5</v>
      </c>
      <c r="T7" s="51">
        <v>14</v>
      </c>
      <c r="U7" s="51">
        <v>13</v>
      </c>
      <c r="V7" s="58">
        <f t="shared" ref="V7:V17" si="5">SUM(T7:U7)</f>
        <v>27</v>
      </c>
      <c r="W7" s="53">
        <f t="shared" ref="W7:W17" si="6">S7-V7</f>
        <v>-22</v>
      </c>
      <c r="X7" s="124">
        <f>P7+W7</f>
        <v>127</v>
      </c>
    </row>
    <row r="8" spans="1:25" ht="18.75" customHeight="1" x14ac:dyDescent="0.15">
      <c r="A8" s="71">
        <v>47635</v>
      </c>
      <c r="B8" s="20">
        <v>8036</v>
      </c>
      <c r="C8" s="21">
        <f>B8-B7</f>
        <v>127</v>
      </c>
      <c r="D8" s="69">
        <f t="shared" si="0"/>
        <v>17104</v>
      </c>
      <c r="E8" s="3">
        <v>8167</v>
      </c>
      <c r="F8" s="68">
        <v>8937</v>
      </c>
      <c r="G8" s="16">
        <f>D8-D7</f>
        <v>114</v>
      </c>
      <c r="H8" s="27"/>
      <c r="I8" s="103" t="s">
        <v>58</v>
      </c>
      <c r="J8" s="24">
        <v>101</v>
      </c>
      <c r="K8" s="5">
        <v>73</v>
      </c>
      <c r="L8" s="6">
        <f t="shared" si="1"/>
        <v>174</v>
      </c>
      <c r="M8" s="7">
        <v>16</v>
      </c>
      <c r="N8" s="7">
        <v>14</v>
      </c>
      <c r="O8" s="8">
        <f t="shared" si="2"/>
        <v>30</v>
      </c>
      <c r="P8" s="19">
        <f t="shared" si="3"/>
        <v>144</v>
      </c>
      <c r="Q8" s="24">
        <v>3</v>
      </c>
      <c r="R8" s="5">
        <v>2</v>
      </c>
      <c r="S8" s="12">
        <f t="shared" si="4"/>
        <v>5</v>
      </c>
      <c r="T8" s="7">
        <v>17</v>
      </c>
      <c r="U8" s="7">
        <v>18</v>
      </c>
      <c r="V8" s="13">
        <f t="shared" si="5"/>
        <v>35</v>
      </c>
      <c r="W8" s="19">
        <f t="shared" si="6"/>
        <v>-30</v>
      </c>
      <c r="X8" s="125">
        <f t="shared" ref="X8:X18" si="7">P8+W8</f>
        <v>114</v>
      </c>
    </row>
    <row r="9" spans="1:25" ht="18.75" customHeight="1" x14ac:dyDescent="0.15">
      <c r="A9" s="25">
        <v>50587</v>
      </c>
      <c r="B9" s="20">
        <v>7951</v>
      </c>
      <c r="C9" s="21">
        <f>B9-B8</f>
        <v>-85</v>
      </c>
      <c r="D9" s="69">
        <f t="shared" si="0"/>
        <v>16992</v>
      </c>
      <c r="E9" s="3">
        <v>8053</v>
      </c>
      <c r="F9" s="4">
        <v>8939</v>
      </c>
      <c r="G9" s="16">
        <f>D9-D8</f>
        <v>-112</v>
      </c>
      <c r="H9" s="27"/>
      <c r="I9" s="103" t="s">
        <v>47</v>
      </c>
      <c r="J9" s="24">
        <v>39</v>
      </c>
      <c r="K9" s="5">
        <v>34</v>
      </c>
      <c r="L9" s="6">
        <f t="shared" si="1"/>
        <v>73</v>
      </c>
      <c r="M9" s="7">
        <v>138</v>
      </c>
      <c r="N9" s="7">
        <v>21</v>
      </c>
      <c r="O9" s="8">
        <f t="shared" si="2"/>
        <v>159</v>
      </c>
      <c r="P9" s="19">
        <f t="shared" si="3"/>
        <v>-86</v>
      </c>
      <c r="Q9" s="24">
        <v>2</v>
      </c>
      <c r="R9" s="5">
        <v>4</v>
      </c>
      <c r="S9" s="12">
        <f t="shared" si="4"/>
        <v>6</v>
      </c>
      <c r="T9" s="7">
        <v>17</v>
      </c>
      <c r="U9" s="7">
        <v>15</v>
      </c>
      <c r="V9" s="13">
        <f t="shared" si="5"/>
        <v>32</v>
      </c>
      <c r="W9" s="19">
        <f t="shared" si="6"/>
        <v>-26</v>
      </c>
      <c r="X9" s="125">
        <f t="shared" si="7"/>
        <v>-112</v>
      </c>
    </row>
    <row r="10" spans="1:25" ht="18.75" customHeight="1" x14ac:dyDescent="0.15">
      <c r="A10" s="71">
        <v>53540</v>
      </c>
      <c r="B10" s="20">
        <v>7976</v>
      </c>
      <c r="C10" s="21">
        <f t="shared" ref="C10:C18" si="8">B10-B9</f>
        <v>25</v>
      </c>
      <c r="D10" s="69">
        <f t="shared" si="0"/>
        <v>16997</v>
      </c>
      <c r="E10" s="3">
        <v>8065</v>
      </c>
      <c r="F10" s="4">
        <v>8932</v>
      </c>
      <c r="G10" s="16">
        <f>D10-D9</f>
        <v>5</v>
      </c>
      <c r="H10" s="27"/>
      <c r="I10" s="103" t="s">
        <v>48</v>
      </c>
      <c r="J10" s="24">
        <v>52</v>
      </c>
      <c r="K10" s="5">
        <v>29</v>
      </c>
      <c r="L10" s="6">
        <f t="shared" si="1"/>
        <v>81</v>
      </c>
      <c r="M10" s="7">
        <v>27</v>
      </c>
      <c r="N10" s="7">
        <v>21</v>
      </c>
      <c r="O10" s="8">
        <f t="shared" si="2"/>
        <v>48</v>
      </c>
      <c r="P10" s="19">
        <f t="shared" si="3"/>
        <v>33</v>
      </c>
      <c r="Q10" s="24">
        <v>3</v>
      </c>
      <c r="R10" s="5">
        <v>3</v>
      </c>
      <c r="S10" s="12">
        <f t="shared" si="4"/>
        <v>6</v>
      </c>
      <c r="T10" s="7">
        <v>16</v>
      </c>
      <c r="U10" s="7">
        <v>18</v>
      </c>
      <c r="V10" s="13">
        <f t="shared" si="5"/>
        <v>34</v>
      </c>
      <c r="W10" s="19">
        <f t="shared" si="6"/>
        <v>-28</v>
      </c>
      <c r="X10" s="125">
        <f t="shared" si="7"/>
        <v>5</v>
      </c>
    </row>
    <row r="11" spans="1:25" ht="18.75" customHeight="1" x14ac:dyDescent="0.15">
      <c r="A11" s="25">
        <v>56493</v>
      </c>
      <c r="B11" s="20">
        <v>7969</v>
      </c>
      <c r="C11" s="21">
        <f t="shared" si="8"/>
        <v>-7</v>
      </c>
      <c r="D11" s="69">
        <f t="shared" si="0"/>
        <v>16977</v>
      </c>
      <c r="E11" s="3">
        <v>8051</v>
      </c>
      <c r="F11" s="4">
        <v>8926</v>
      </c>
      <c r="G11" s="16">
        <f t="shared" ref="G11:G18" si="9">D11-D10</f>
        <v>-20</v>
      </c>
      <c r="H11" s="27"/>
      <c r="I11" s="103" t="s">
        <v>49</v>
      </c>
      <c r="J11" s="24">
        <v>23</v>
      </c>
      <c r="K11" s="5">
        <v>20</v>
      </c>
      <c r="L11" s="6">
        <f t="shared" si="1"/>
        <v>43</v>
      </c>
      <c r="M11" s="7">
        <v>22</v>
      </c>
      <c r="N11" s="7">
        <v>18</v>
      </c>
      <c r="O11" s="8">
        <f t="shared" si="2"/>
        <v>40</v>
      </c>
      <c r="P11" s="19">
        <f>L11-O11</f>
        <v>3</v>
      </c>
      <c r="Q11" s="18">
        <v>5</v>
      </c>
      <c r="R11" s="9">
        <v>5</v>
      </c>
      <c r="S11" s="12">
        <f t="shared" si="4"/>
        <v>10</v>
      </c>
      <c r="T11" s="10">
        <v>20</v>
      </c>
      <c r="U11" s="10">
        <v>13</v>
      </c>
      <c r="V11" s="13">
        <f t="shared" si="5"/>
        <v>33</v>
      </c>
      <c r="W11" s="19">
        <f t="shared" si="6"/>
        <v>-23</v>
      </c>
      <c r="X11" s="125">
        <f t="shared" si="7"/>
        <v>-20</v>
      </c>
    </row>
    <row r="12" spans="1:25" ht="18.75" customHeight="1" x14ac:dyDescent="0.15">
      <c r="A12" s="71">
        <v>59445</v>
      </c>
      <c r="B12" s="228">
        <v>7937</v>
      </c>
      <c r="C12" s="21">
        <f t="shared" si="8"/>
        <v>-32</v>
      </c>
      <c r="D12" s="69">
        <f t="shared" si="0"/>
        <v>16931</v>
      </c>
      <c r="E12" s="3">
        <v>8010</v>
      </c>
      <c r="F12" s="4">
        <v>8921</v>
      </c>
      <c r="G12" s="16">
        <f t="shared" si="9"/>
        <v>-46</v>
      </c>
      <c r="H12" s="27"/>
      <c r="I12" s="103" t="s">
        <v>50</v>
      </c>
      <c r="J12" s="24">
        <v>22</v>
      </c>
      <c r="K12" s="5">
        <v>26</v>
      </c>
      <c r="L12" s="6">
        <f t="shared" si="1"/>
        <v>48</v>
      </c>
      <c r="M12" s="7">
        <v>49</v>
      </c>
      <c r="N12" s="7">
        <v>25</v>
      </c>
      <c r="O12" s="8">
        <f t="shared" si="2"/>
        <v>74</v>
      </c>
      <c r="P12" s="19">
        <f t="shared" si="3"/>
        <v>-26</v>
      </c>
      <c r="Q12" s="18">
        <v>0</v>
      </c>
      <c r="R12" s="9">
        <v>4</v>
      </c>
      <c r="S12" s="12">
        <f t="shared" si="4"/>
        <v>4</v>
      </c>
      <c r="T12" s="10">
        <v>14</v>
      </c>
      <c r="U12" s="10">
        <v>10</v>
      </c>
      <c r="V12" s="13">
        <f t="shared" si="5"/>
        <v>24</v>
      </c>
      <c r="W12" s="19">
        <f t="shared" si="6"/>
        <v>-20</v>
      </c>
      <c r="X12" s="125">
        <f t="shared" si="7"/>
        <v>-46</v>
      </c>
    </row>
    <row r="13" spans="1:25" ht="18.75" customHeight="1" x14ac:dyDescent="0.15">
      <c r="A13" s="25">
        <v>62398</v>
      </c>
      <c r="B13" s="20">
        <v>7939</v>
      </c>
      <c r="C13" s="21">
        <f t="shared" si="8"/>
        <v>2</v>
      </c>
      <c r="D13" s="69">
        <f t="shared" si="0"/>
        <v>16928</v>
      </c>
      <c r="E13" s="3">
        <v>8006</v>
      </c>
      <c r="F13" s="4">
        <v>8922</v>
      </c>
      <c r="G13" s="16">
        <f t="shared" si="9"/>
        <v>-3</v>
      </c>
      <c r="H13" s="27"/>
      <c r="I13" s="103" t="s">
        <v>51</v>
      </c>
      <c r="J13" s="24">
        <v>22</v>
      </c>
      <c r="K13" s="5">
        <v>34</v>
      </c>
      <c r="L13" s="6">
        <f t="shared" si="1"/>
        <v>56</v>
      </c>
      <c r="M13" s="7">
        <v>17</v>
      </c>
      <c r="N13" s="7">
        <v>23</v>
      </c>
      <c r="O13" s="8">
        <f t="shared" si="2"/>
        <v>40</v>
      </c>
      <c r="P13" s="19">
        <f t="shared" si="3"/>
        <v>16</v>
      </c>
      <c r="Q13" s="18">
        <v>6</v>
      </c>
      <c r="R13" s="9">
        <v>7</v>
      </c>
      <c r="S13" s="12">
        <f t="shared" si="4"/>
        <v>13</v>
      </c>
      <c r="T13" s="10">
        <v>15</v>
      </c>
      <c r="U13" s="10">
        <v>17</v>
      </c>
      <c r="V13" s="13">
        <f t="shared" si="5"/>
        <v>32</v>
      </c>
      <c r="W13" s="19">
        <f t="shared" si="6"/>
        <v>-19</v>
      </c>
      <c r="X13" s="125">
        <f t="shared" si="7"/>
        <v>-3</v>
      </c>
    </row>
    <row r="14" spans="1:25" ht="18.75" customHeight="1" x14ac:dyDescent="0.15">
      <c r="A14" s="71">
        <v>65350</v>
      </c>
      <c r="B14" s="20">
        <v>7938</v>
      </c>
      <c r="C14" s="21">
        <f t="shared" si="8"/>
        <v>-1</v>
      </c>
      <c r="D14" s="69">
        <f t="shared" si="0"/>
        <v>16905</v>
      </c>
      <c r="E14" s="3">
        <v>8003</v>
      </c>
      <c r="F14" s="4">
        <v>8902</v>
      </c>
      <c r="G14" s="16">
        <f t="shared" si="9"/>
        <v>-23</v>
      </c>
      <c r="H14" s="27"/>
      <c r="I14" s="103" t="s">
        <v>52</v>
      </c>
      <c r="J14" s="24">
        <v>24</v>
      </c>
      <c r="K14" s="5">
        <v>15</v>
      </c>
      <c r="L14" s="6">
        <f t="shared" si="1"/>
        <v>39</v>
      </c>
      <c r="M14" s="7">
        <v>15</v>
      </c>
      <c r="N14" s="7">
        <v>15</v>
      </c>
      <c r="O14" s="8">
        <f t="shared" si="2"/>
        <v>30</v>
      </c>
      <c r="P14" s="19">
        <f t="shared" si="3"/>
        <v>9</v>
      </c>
      <c r="Q14" s="18">
        <v>0</v>
      </c>
      <c r="R14" s="9">
        <v>2</v>
      </c>
      <c r="S14" s="12">
        <f t="shared" si="4"/>
        <v>2</v>
      </c>
      <c r="T14" s="10">
        <v>12</v>
      </c>
      <c r="U14" s="10">
        <v>22</v>
      </c>
      <c r="V14" s="13">
        <f t="shared" si="5"/>
        <v>34</v>
      </c>
      <c r="W14" s="19">
        <f t="shared" si="6"/>
        <v>-32</v>
      </c>
      <c r="X14" s="125">
        <f t="shared" si="7"/>
        <v>-23</v>
      </c>
    </row>
    <row r="15" spans="1:25" ht="18.75" customHeight="1" x14ac:dyDescent="0.15">
      <c r="A15" s="15" t="s">
        <v>200</v>
      </c>
      <c r="B15" s="20">
        <v>7933</v>
      </c>
      <c r="C15" s="21">
        <f t="shared" si="8"/>
        <v>-5</v>
      </c>
      <c r="D15" s="69">
        <f t="shared" si="0"/>
        <v>16880</v>
      </c>
      <c r="E15" s="3">
        <v>7985</v>
      </c>
      <c r="F15" s="4">
        <v>8895</v>
      </c>
      <c r="G15" s="16">
        <f t="shared" si="9"/>
        <v>-25</v>
      </c>
      <c r="H15" s="27"/>
      <c r="I15" s="103" t="s">
        <v>53</v>
      </c>
      <c r="J15" s="24">
        <v>11</v>
      </c>
      <c r="K15" s="5">
        <v>15</v>
      </c>
      <c r="L15" s="6">
        <f t="shared" si="1"/>
        <v>26</v>
      </c>
      <c r="M15" s="7">
        <v>13</v>
      </c>
      <c r="N15" s="7">
        <v>10</v>
      </c>
      <c r="O15" s="8">
        <f t="shared" si="2"/>
        <v>23</v>
      </c>
      <c r="P15" s="19">
        <f t="shared" si="3"/>
        <v>3</v>
      </c>
      <c r="Q15" s="18">
        <v>1</v>
      </c>
      <c r="R15" s="9">
        <v>1</v>
      </c>
      <c r="S15" s="12">
        <f t="shared" si="4"/>
        <v>2</v>
      </c>
      <c r="T15" s="10">
        <v>17</v>
      </c>
      <c r="U15" s="10">
        <v>13</v>
      </c>
      <c r="V15" s="13">
        <f t="shared" si="5"/>
        <v>30</v>
      </c>
      <c r="W15" s="19">
        <f t="shared" si="6"/>
        <v>-28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7913</v>
      </c>
      <c r="C16" s="21">
        <f t="shared" si="8"/>
        <v>-20</v>
      </c>
      <c r="D16" s="69">
        <f t="shared" si="0"/>
        <v>16825</v>
      </c>
      <c r="E16" s="3">
        <v>7960</v>
      </c>
      <c r="F16" s="4">
        <v>8865</v>
      </c>
      <c r="G16" s="16">
        <f t="shared" si="9"/>
        <v>-55</v>
      </c>
      <c r="H16" s="27"/>
      <c r="I16" s="103" t="s">
        <v>54</v>
      </c>
      <c r="J16" s="24">
        <v>11</v>
      </c>
      <c r="K16" s="5">
        <v>14</v>
      </c>
      <c r="L16" s="6">
        <f t="shared" si="1"/>
        <v>25</v>
      </c>
      <c r="M16" s="7">
        <v>21</v>
      </c>
      <c r="N16" s="7">
        <v>17</v>
      </c>
      <c r="O16" s="8">
        <f t="shared" si="2"/>
        <v>38</v>
      </c>
      <c r="P16" s="19">
        <f t="shared" si="3"/>
        <v>-13</v>
      </c>
      <c r="Q16" s="18">
        <v>4</v>
      </c>
      <c r="R16" s="9">
        <v>2</v>
      </c>
      <c r="S16" s="12">
        <f t="shared" si="4"/>
        <v>6</v>
      </c>
      <c r="T16" s="10">
        <v>19</v>
      </c>
      <c r="U16" s="10">
        <v>29</v>
      </c>
      <c r="V16" s="13">
        <f t="shared" si="5"/>
        <v>48</v>
      </c>
      <c r="W16" s="19">
        <f t="shared" si="6"/>
        <v>-42</v>
      </c>
      <c r="X16" s="125">
        <f t="shared" si="7"/>
        <v>-55</v>
      </c>
    </row>
    <row r="17" spans="1:24" ht="18.75" customHeight="1" x14ac:dyDescent="0.15">
      <c r="A17" s="25">
        <v>44621</v>
      </c>
      <c r="B17" s="20">
        <v>7777</v>
      </c>
      <c r="C17" s="21">
        <f t="shared" si="8"/>
        <v>-136</v>
      </c>
      <c r="D17" s="69">
        <f t="shared" si="0"/>
        <v>16673</v>
      </c>
      <c r="E17" s="3">
        <v>7872</v>
      </c>
      <c r="F17" s="4">
        <v>8801</v>
      </c>
      <c r="G17" s="16">
        <f t="shared" si="9"/>
        <v>-152</v>
      </c>
      <c r="H17" s="27"/>
      <c r="I17" s="103" t="s">
        <v>55</v>
      </c>
      <c r="J17" s="24">
        <v>25</v>
      </c>
      <c r="K17" s="5">
        <v>27</v>
      </c>
      <c r="L17" s="6">
        <f t="shared" si="1"/>
        <v>52</v>
      </c>
      <c r="M17" s="7">
        <v>92</v>
      </c>
      <c r="N17" s="7">
        <v>63</v>
      </c>
      <c r="O17" s="8">
        <f t="shared" si="2"/>
        <v>155</v>
      </c>
      <c r="P17" s="19">
        <f t="shared" si="3"/>
        <v>-103</v>
      </c>
      <c r="Q17" s="18">
        <v>4</v>
      </c>
      <c r="R17" s="9">
        <v>0</v>
      </c>
      <c r="S17" s="12">
        <f t="shared" si="4"/>
        <v>4</v>
      </c>
      <c r="T17" s="10">
        <v>25</v>
      </c>
      <c r="U17" s="10">
        <v>28</v>
      </c>
      <c r="V17" s="13">
        <f t="shared" si="5"/>
        <v>53</v>
      </c>
      <c r="W17" s="19">
        <f t="shared" si="6"/>
        <v>-49</v>
      </c>
      <c r="X17" s="125">
        <f t="shared" si="7"/>
        <v>-152</v>
      </c>
    </row>
    <row r="18" spans="1:24" ht="18.75" customHeight="1" thickBot="1" x14ac:dyDescent="0.2">
      <c r="A18" s="63">
        <v>41730</v>
      </c>
      <c r="B18" s="64">
        <v>7704</v>
      </c>
      <c r="C18" s="21">
        <f t="shared" si="8"/>
        <v>-73</v>
      </c>
      <c r="D18" s="69">
        <f t="shared" si="0"/>
        <v>16475</v>
      </c>
      <c r="E18" s="65">
        <v>7753</v>
      </c>
      <c r="F18" s="66">
        <v>8722</v>
      </c>
      <c r="G18" s="16">
        <f t="shared" si="9"/>
        <v>-198</v>
      </c>
      <c r="I18" s="104" t="s">
        <v>56</v>
      </c>
      <c r="J18" s="36">
        <v>68</v>
      </c>
      <c r="K18" s="37">
        <v>49</v>
      </c>
      <c r="L18" s="38">
        <f>SUM(J18:K18)</f>
        <v>117</v>
      </c>
      <c r="M18" s="39">
        <v>171</v>
      </c>
      <c r="N18" s="39">
        <v>116</v>
      </c>
      <c r="O18" s="40">
        <f>SUM(M18:N18)</f>
        <v>287</v>
      </c>
      <c r="P18" s="41">
        <f>L18-O18</f>
        <v>-170</v>
      </c>
      <c r="Q18" s="42">
        <v>2</v>
      </c>
      <c r="R18" s="43">
        <v>2</v>
      </c>
      <c r="S18" s="44">
        <f>SUM(Q18:R18)</f>
        <v>4</v>
      </c>
      <c r="T18" s="45">
        <v>18</v>
      </c>
      <c r="U18" s="45">
        <v>14</v>
      </c>
      <c r="V18" s="46">
        <f>SUM(T18:U18)</f>
        <v>32</v>
      </c>
      <c r="W18" s="41">
        <f>S18-V18</f>
        <v>-28</v>
      </c>
      <c r="X18" s="126">
        <f t="shared" si="7"/>
        <v>-198</v>
      </c>
    </row>
    <row r="19" spans="1:24" ht="13.5" customHeight="1" x14ac:dyDescent="0.15">
      <c r="A19" s="366" t="s">
        <v>201</v>
      </c>
      <c r="B19" s="368" t="s">
        <v>65</v>
      </c>
      <c r="C19" s="361">
        <f>SUM(C7:C18)</f>
        <v>-54</v>
      </c>
      <c r="D19" s="370" t="s">
        <v>65</v>
      </c>
      <c r="E19" s="371"/>
      <c r="F19" s="372"/>
      <c r="G19" s="378">
        <f>SUM(G7:G18)</f>
        <v>-388</v>
      </c>
      <c r="I19" s="366" t="s">
        <v>164</v>
      </c>
      <c r="J19" s="385">
        <f t="shared" ref="J19:W19" si="10">SUM(J7:J18)</f>
        <v>580</v>
      </c>
      <c r="K19" s="380">
        <f t="shared" si="10"/>
        <v>371</v>
      </c>
      <c r="L19" s="380">
        <f t="shared" si="10"/>
        <v>951</v>
      </c>
      <c r="M19" s="380">
        <f t="shared" si="10"/>
        <v>615</v>
      </c>
      <c r="N19" s="380">
        <f t="shared" si="10"/>
        <v>377</v>
      </c>
      <c r="O19" s="380">
        <f t="shared" si="10"/>
        <v>992</v>
      </c>
      <c r="P19" s="382">
        <f t="shared" si="10"/>
        <v>-41</v>
      </c>
      <c r="Q19" s="385">
        <f t="shared" si="10"/>
        <v>34</v>
      </c>
      <c r="R19" s="380">
        <f t="shared" si="10"/>
        <v>33</v>
      </c>
      <c r="S19" s="380">
        <f t="shared" si="10"/>
        <v>67</v>
      </c>
      <c r="T19" s="380">
        <f t="shared" si="10"/>
        <v>204</v>
      </c>
      <c r="U19" s="380">
        <f t="shared" si="10"/>
        <v>210</v>
      </c>
      <c r="V19" s="380">
        <f t="shared" si="10"/>
        <v>414</v>
      </c>
      <c r="W19" s="382">
        <f t="shared" si="10"/>
        <v>-347</v>
      </c>
      <c r="X19" s="384">
        <f>SUM(X7:X18)</f>
        <v>-388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21"/>
  <sheetViews>
    <sheetView view="pageBreakPreview" zoomScaleNormal="80" zoomScaleSheetLayoutView="100" workbookViewId="0">
      <selection activeCell="R25" sqref="R25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  <col min="24" max="24" width="13.5" customWidth="1"/>
  </cols>
  <sheetData>
    <row r="1" spans="1:25" ht="24.75" customHeight="1" x14ac:dyDescent="0.15">
      <c r="A1" s="330" t="s">
        <v>171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71">
        <v>41730</v>
      </c>
      <c r="B6" s="72">
        <v>7704</v>
      </c>
      <c r="C6" s="73"/>
      <c r="D6" s="74">
        <f t="shared" ref="D6:D18" si="0">SUM(E6:F6)</f>
        <v>16475</v>
      </c>
      <c r="E6" s="65">
        <v>7753</v>
      </c>
      <c r="F6" s="66">
        <v>8722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279" t="s">
        <v>26</v>
      </c>
      <c r="T6" s="35" t="s">
        <v>1</v>
      </c>
      <c r="U6" s="35" t="s">
        <v>2</v>
      </c>
      <c r="V6" s="280" t="s">
        <v>26</v>
      </c>
      <c r="W6" s="321"/>
      <c r="X6" s="319"/>
    </row>
    <row r="7" spans="1:25" ht="18.75" customHeight="1" x14ac:dyDescent="0.15">
      <c r="A7" s="25">
        <v>44682</v>
      </c>
      <c r="B7" s="20">
        <v>7902</v>
      </c>
      <c r="C7" s="21">
        <f>B7-B6</f>
        <v>198</v>
      </c>
      <c r="D7" s="69">
        <f t="shared" si="0"/>
        <v>16655</v>
      </c>
      <c r="E7" s="3">
        <v>7894</v>
      </c>
      <c r="F7" s="4">
        <v>8761</v>
      </c>
      <c r="G7" s="16">
        <f>D7-D6</f>
        <v>180</v>
      </c>
      <c r="H7" s="27"/>
      <c r="I7" s="102" t="s">
        <v>46</v>
      </c>
      <c r="J7" s="48">
        <v>181</v>
      </c>
      <c r="K7" s="49">
        <v>64</v>
      </c>
      <c r="L7" s="50">
        <f t="shared" ref="L7:L17" si="1">SUM(J7:K7)</f>
        <v>245</v>
      </c>
      <c r="M7" s="51">
        <v>30</v>
      </c>
      <c r="N7" s="51">
        <v>13</v>
      </c>
      <c r="O7" s="52">
        <f t="shared" ref="O7:O17" si="2">SUM(M7:N7)</f>
        <v>43</v>
      </c>
      <c r="P7" s="53">
        <f t="shared" ref="P7:P17" si="3">L7-O7</f>
        <v>202</v>
      </c>
      <c r="Q7" s="48">
        <v>3</v>
      </c>
      <c r="R7" s="49">
        <v>4</v>
      </c>
      <c r="S7" s="56">
        <f t="shared" ref="S7:S17" si="4">SUM(Q7:R7)</f>
        <v>7</v>
      </c>
      <c r="T7" s="51">
        <v>13</v>
      </c>
      <c r="U7" s="51">
        <v>16</v>
      </c>
      <c r="V7" s="58">
        <f t="shared" ref="V7:V17" si="5">SUM(T7:U7)</f>
        <v>29</v>
      </c>
      <c r="W7" s="53">
        <f t="shared" ref="W7:W17" si="6">S7-V7</f>
        <v>-22</v>
      </c>
      <c r="X7" s="124">
        <f>P7+W7</f>
        <v>180</v>
      </c>
    </row>
    <row r="8" spans="1:25" ht="18.75" customHeight="1" x14ac:dyDescent="0.15">
      <c r="A8" s="71">
        <v>47635</v>
      </c>
      <c r="B8" s="20">
        <v>7895</v>
      </c>
      <c r="C8" s="21">
        <f>B8-B7</f>
        <v>-7</v>
      </c>
      <c r="D8" s="69">
        <f t="shared" si="0"/>
        <v>16625</v>
      </c>
      <c r="E8" s="3">
        <v>7880</v>
      </c>
      <c r="F8" s="68">
        <v>8745</v>
      </c>
      <c r="G8" s="16">
        <f>D8-D7</f>
        <v>-30</v>
      </c>
      <c r="H8" s="27"/>
      <c r="I8" s="103" t="s">
        <v>58</v>
      </c>
      <c r="J8" s="24">
        <v>19</v>
      </c>
      <c r="K8" s="5">
        <v>32</v>
      </c>
      <c r="L8" s="6">
        <f t="shared" si="1"/>
        <v>51</v>
      </c>
      <c r="M8" s="7">
        <v>22</v>
      </c>
      <c r="N8" s="7">
        <v>35</v>
      </c>
      <c r="O8" s="8">
        <f t="shared" si="2"/>
        <v>57</v>
      </c>
      <c r="P8" s="19">
        <f t="shared" si="3"/>
        <v>-6</v>
      </c>
      <c r="Q8" s="24">
        <v>1</v>
      </c>
      <c r="R8" s="5">
        <v>1</v>
      </c>
      <c r="S8" s="12">
        <f t="shared" si="4"/>
        <v>2</v>
      </c>
      <c r="T8" s="7">
        <v>12</v>
      </c>
      <c r="U8" s="7">
        <v>14</v>
      </c>
      <c r="V8" s="13">
        <f t="shared" si="5"/>
        <v>26</v>
      </c>
      <c r="W8" s="19">
        <f t="shared" si="6"/>
        <v>-24</v>
      </c>
      <c r="X8" s="125">
        <f t="shared" ref="X8:X18" si="7">P8+W8</f>
        <v>-30</v>
      </c>
    </row>
    <row r="9" spans="1:25" ht="18.75" customHeight="1" x14ac:dyDescent="0.15">
      <c r="A9" s="25">
        <v>50587</v>
      </c>
      <c r="B9" s="20">
        <v>7813</v>
      </c>
      <c r="C9" s="21">
        <f>B9-B8</f>
        <v>-82</v>
      </c>
      <c r="D9" s="69">
        <f t="shared" si="0"/>
        <v>16524</v>
      </c>
      <c r="E9" s="3">
        <v>7793</v>
      </c>
      <c r="F9" s="4">
        <v>8731</v>
      </c>
      <c r="G9" s="16">
        <f>D9-D8</f>
        <v>-101</v>
      </c>
      <c r="H9" s="27"/>
      <c r="I9" s="103" t="s">
        <v>47</v>
      </c>
      <c r="J9" s="24">
        <v>24</v>
      </c>
      <c r="K9" s="5">
        <v>14</v>
      </c>
      <c r="L9" s="6">
        <f t="shared" si="1"/>
        <v>38</v>
      </c>
      <c r="M9" s="7">
        <v>95</v>
      </c>
      <c r="N9" s="7">
        <v>18</v>
      </c>
      <c r="O9" s="8">
        <f t="shared" si="2"/>
        <v>113</v>
      </c>
      <c r="P9" s="19">
        <f t="shared" si="3"/>
        <v>-75</v>
      </c>
      <c r="Q9" s="24">
        <v>3</v>
      </c>
      <c r="R9" s="5">
        <v>2</v>
      </c>
      <c r="S9" s="12">
        <f t="shared" si="4"/>
        <v>5</v>
      </c>
      <c r="T9" s="7">
        <v>19</v>
      </c>
      <c r="U9" s="7">
        <v>12</v>
      </c>
      <c r="V9" s="13">
        <f t="shared" si="5"/>
        <v>31</v>
      </c>
      <c r="W9" s="19">
        <f t="shared" si="6"/>
        <v>-26</v>
      </c>
      <c r="X9" s="125">
        <f t="shared" si="7"/>
        <v>-101</v>
      </c>
    </row>
    <row r="10" spans="1:25" ht="18.75" customHeight="1" x14ac:dyDescent="0.15">
      <c r="A10" s="71">
        <v>53540</v>
      </c>
      <c r="B10" s="20">
        <v>7852</v>
      </c>
      <c r="C10" s="21">
        <f t="shared" ref="C10:C18" si="8">B10-B9</f>
        <v>39</v>
      </c>
      <c r="D10" s="69">
        <f t="shared" si="0"/>
        <v>16530</v>
      </c>
      <c r="E10" s="3">
        <v>7808</v>
      </c>
      <c r="F10" s="4">
        <v>8722</v>
      </c>
      <c r="G10" s="16">
        <f>D10-D9</f>
        <v>6</v>
      </c>
      <c r="H10" s="27"/>
      <c r="I10" s="103" t="s">
        <v>48</v>
      </c>
      <c r="J10" s="24">
        <v>55</v>
      </c>
      <c r="K10" s="5">
        <v>31</v>
      </c>
      <c r="L10" s="6">
        <f t="shared" si="1"/>
        <v>86</v>
      </c>
      <c r="M10" s="7">
        <v>25</v>
      </c>
      <c r="N10" s="7">
        <v>25</v>
      </c>
      <c r="O10" s="8">
        <f t="shared" si="2"/>
        <v>50</v>
      </c>
      <c r="P10" s="19">
        <f t="shared" si="3"/>
        <v>36</v>
      </c>
      <c r="Q10" s="24">
        <v>3</v>
      </c>
      <c r="R10" s="5">
        <v>4</v>
      </c>
      <c r="S10" s="12">
        <f t="shared" si="4"/>
        <v>7</v>
      </c>
      <c r="T10" s="7">
        <v>18</v>
      </c>
      <c r="U10" s="7">
        <v>19</v>
      </c>
      <c r="V10" s="13">
        <f t="shared" si="5"/>
        <v>37</v>
      </c>
      <c r="W10" s="19">
        <f t="shared" si="6"/>
        <v>-30</v>
      </c>
      <c r="X10" s="125">
        <f t="shared" si="7"/>
        <v>6</v>
      </c>
    </row>
    <row r="11" spans="1:25" ht="18.75" customHeight="1" x14ac:dyDescent="0.15">
      <c r="A11" s="25">
        <v>56493</v>
      </c>
      <c r="B11" s="20">
        <v>7850</v>
      </c>
      <c r="C11" s="21">
        <f t="shared" si="8"/>
        <v>-2</v>
      </c>
      <c r="D11" s="69">
        <f t="shared" si="0"/>
        <v>16508</v>
      </c>
      <c r="E11" s="3">
        <v>7800</v>
      </c>
      <c r="F11" s="4">
        <v>8708</v>
      </c>
      <c r="G11" s="16">
        <f t="shared" ref="G11:G18" si="9">D11-D10</f>
        <v>-22</v>
      </c>
      <c r="H11" s="27"/>
      <c r="I11" s="103" t="s">
        <v>49</v>
      </c>
      <c r="J11" s="24">
        <v>28</v>
      </c>
      <c r="K11" s="5">
        <v>19</v>
      </c>
      <c r="L11" s="6">
        <f t="shared" si="1"/>
        <v>47</v>
      </c>
      <c r="M11" s="7">
        <v>22</v>
      </c>
      <c r="N11" s="7">
        <v>20</v>
      </c>
      <c r="O11" s="8">
        <f t="shared" si="2"/>
        <v>42</v>
      </c>
      <c r="P11" s="19">
        <f>L11-O11</f>
        <v>5</v>
      </c>
      <c r="Q11" s="18">
        <v>3</v>
      </c>
      <c r="R11" s="9">
        <v>0</v>
      </c>
      <c r="S11" s="12">
        <f t="shared" si="4"/>
        <v>3</v>
      </c>
      <c r="T11" s="10">
        <v>17</v>
      </c>
      <c r="U11" s="10">
        <v>13</v>
      </c>
      <c r="V11" s="13">
        <f t="shared" si="5"/>
        <v>30</v>
      </c>
      <c r="W11" s="19">
        <f t="shared" si="6"/>
        <v>-27</v>
      </c>
      <c r="X11" s="125">
        <f t="shared" si="7"/>
        <v>-22</v>
      </c>
    </row>
    <row r="12" spans="1:25" ht="18.75" customHeight="1" x14ac:dyDescent="0.15">
      <c r="A12" s="71">
        <v>59445</v>
      </c>
      <c r="B12" s="228">
        <v>7783</v>
      </c>
      <c r="C12" s="21">
        <f t="shared" si="8"/>
        <v>-67</v>
      </c>
      <c r="D12" s="69">
        <f t="shared" si="0"/>
        <v>16423</v>
      </c>
      <c r="E12" s="3">
        <v>7746</v>
      </c>
      <c r="F12" s="4">
        <v>8677</v>
      </c>
      <c r="G12" s="16">
        <f t="shared" si="9"/>
        <v>-85</v>
      </c>
      <c r="H12" s="27"/>
      <c r="I12" s="103" t="s">
        <v>50</v>
      </c>
      <c r="J12" s="24">
        <v>15</v>
      </c>
      <c r="K12" s="5">
        <v>4</v>
      </c>
      <c r="L12" s="6">
        <f t="shared" si="1"/>
        <v>19</v>
      </c>
      <c r="M12" s="7">
        <v>55</v>
      </c>
      <c r="N12" s="7">
        <v>17</v>
      </c>
      <c r="O12" s="8">
        <f t="shared" si="2"/>
        <v>72</v>
      </c>
      <c r="P12" s="19">
        <f t="shared" si="3"/>
        <v>-53</v>
      </c>
      <c r="Q12" s="18">
        <v>1</v>
      </c>
      <c r="R12" s="9">
        <v>3</v>
      </c>
      <c r="S12" s="12">
        <f t="shared" si="4"/>
        <v>4</v>
      </c>
      <c r="T12" s="10">
        <v>15</v>
      </c>
      <c r="U12" s="10">
        <v>21</v>
      </c>
      <c r="V12" s="13">
        <f t="shared" si="5"/>
        <v>36</v>
      </c>
      <c r="W12" s="19">
        <f t="shared" si="6"/>
        <v>-32</v>
      </c>
      <c r="X12" s="125">
        <f t="shared" si="7"/>
        <v>-85</v>
      </c>
    </row>
    <row r="13" spans="1:25" ht="18.75" customHeight="1" x14ac:dyDescent="0.15">
      <c r="A13" s="25">
        <v>62398</v>
      </c>
      <c r="B13" s="20">
        <v>7775</v>
      </c>
      <c r="C13" s="21">
        <f t="shared" si="8"/>
        <v>-8</v>
      </c>
      <c r="D13" s="69">
        <f t="shared" si="0"/>
        <v>16397</v>
      </c>
      <c r="E13" s="3">
        <v>7735</v>
      </c>
      <c r="F13" s="4">
        <v>8662</v>
      </c>
      <c r="G13" s="16">
        <f t="shared" si="9"/>
        <v>-26</v>
      </c>
      <c r="H13" s="27"/>
      <c r="I13" s="103" t="s">
        <v>51</v>
      </c>
      <c r="J13" s="24">
        <v>16</v>
      </c>
      <c r="K13" s="5">
        <v>23</v>
      </c>
      <c r="L13" s="6">
        <f t="shared" si="1"/>
        <v>39</v>
      </c>
      <c r="M13" s="7">
        <v>23</v>
      </c>
      <c r="N13" s="7">
        <v>23</v>
      </c>
      <c r="O13" s="8">
        <f t="shared" si="2"/>
        <v>46</v>
      </c>
      <c r="P13" s="19">
        <f t="shared" si="3"/>
        <v>-7</v>
      </c>
      <c r="Q13" s="18">
        <v>3</v>
      </c>
      <c r="R13" s="9">
        <v>2</v>
      </c>
      <c r="S13" s="12">
        <f t="shared" si="4"/>
        <v>5</v>
      </c>
      <c r="T13" s="10">
        <v>7</v>
      </c>
      <c r="U13" s="10">
        <v>17</v>
      </c>
      <c r="V13" s="13">
        <f t="shared" si="5"/>
        <v>24</v>
      </c>
      <c r="W13" s="19">
        <f t="shared" si="6"/>
        <v>-19</v>
      </c>
      <c r="X13" s="125">
        <f t="shared" si="7"/>
        <v>-26</v>
      </c>
    </row>
    <row r="14" spans="1:25" ht="18.75" customHeight="1" x14ac:dyDescent="0.15">
      <c r="A14" s="71">
        <v>65350</v>
      </c>
      <c r="B14" s="20">
        <v>7763</v>
      </c>
      <c r="C14" s="21">
        <f t="shared" si="8"/>
        <v>-12</v>
      </c>
      <c r="D14" s="69">
        <f t="shared" si="0"/>
        <v>16381</v>
      </c>
      <c r="E14" s="3">
        <v>7732</v>
      </c>
      <c r="F14" s="4">
        <v>8649</v>
      </c>
      <c r="G14" s="16">
        <f t="shared" si="9"/>
        <v>-16</v>
      </c>
      <c r="H14" s="27"/>
      <c r="I14" s="103" t="s">
        <v>52</v>
      </c>
      <c r="J14" s="24">
        <v>17</v>
      </c>
      <c r="K14" s="5">
        <v>18</v>
      </c>
      <c r="L14" s="6">
        <f t="shared" si="1"/>
        <v>35</v>
      </c>
      <c r="M14" s="7">
        <v>9</v>
      </c>
      <c r="N14" s="7">
        <v>21</v>
      </c>
      <c r="O14" s="8">
        <f t="shared" si="2"/>
        <v>30</v>
      </c>
      <c r="P14" s="19">
        <f t="shared" si="3"/>
        <v>5</v>
      </c>
      <c r="Q14" s="18">
        <v>3</v>
      </c>
      <c r="R14" s="9">
        <v>2</v>
      </c>
      <c r="S14" s="12">
        <f t="shared" si="4"/>
        <v>5</v>
      </c>
      <c r="T14" s="10">
        <v>14</v>
      </c>
      <c r="U14" s="10">
        <v>12</v>
      </c>
      <c r="V14" s="13">
        <f t="shared" si="5"/>
        <v>26</v>
      </c>
      <c r="W14" s="19">
        <f t="shared" si="6"/>
        <v>-21</v>
      </c>
      <c r="X14" s="125">
        <f t="shared" si="7"/>
        <v>-16</v>
      </c>
    </row>
    <row r="15" spans="1:25" ht="18.75" customHeight="1" x14ac:dyDescent="0.15">
      <c r="A15" s="15" t="s">
        <v>172</v>
      </c>
      <c r="B15" s="20">
        <v>7765</v>
      </c>
      <c r="C15" s="21">
        <f t="shared" si="8"/>
        <v>2</v>
      </c>
      <c r="D15" s="69">
        <f t="shared" si="0"/>
        <v>16356</v>
      </c>
      <c r="E15" s="3">
        <v>7730</v>
      </c>
      <c r="F15" s="4">
        <v>8626</v>
      </c>
      <c r="G15" s="16">
        <f t="shared" si="9"/>
        <v>-25</v>
      </c>
      <c r="H15" s="27"/>
      <c r="I15" s="103" t="s">
        <v>53</v>
      </c>
      <c r="J15" s="24">
        <v>20</v>
      </c>
      <c r="K15" s="5">
        <v>8</v>
      </c>
      <c r="L15" s="6">
        <f t="shared" si="1"/>
        <v>28</v>
      </c>
      <c r="M15" s="7">
        <v>9</v>
      </c>
      <c r="N15" s="7">
        <v>20</v>
      </c>
      <c r="O15" s="8">
        <f t="shared" si="2"/>
        <v>29</v>
      </c>
      <c r="P15" s="19">
        <f t="shared" si="3"/>
        <v>-1</v>
      </c>
      <c r="Q15" s="18">
        <v>5</v>
      </c>
      <c r="R15" s="9">
        <v>4</v>
      </c>
      <c r="S15" s="12">
        <f t="shared" si="4"/>
        <v>9</v>
      </c>
      <c r="T15" s="10">
        <v>18</v>
      </c>
      <c r="U15" s="10">
        <v>15</v>
      </c>
      <c r="V15" s="13">
        <f t="shared" si="5"/>
        <v>33</v>
      </c>
      <c r="W15" s="19">
        <f t="shared" si="6"/>
        <v>-24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7754</v>
      </c>
      <c r="C16" s="21">
        <f t="shared" si="8"/>
        <v>-11</v>
      </c>
      <c r="D16" s="69">
        <f t="shared" si="0"/>
        <v>16321</v>
      </c>
      <c r="E16" s="3">
        <v>7709</v>
      </c>
      <c r="F16" s="4">
        <v>8612</v>
      </c>
      <c r="G16" s="16">
        <f t="shared" si="9"/>
        <v>-35</v>
      </c>
      <c r="H16" s="27"/>
      <c r="I16" s="103" t="s">
        <v>54</v>
      </c>
      <c r="J16" s="24">
        <v>12</v>
      </c>
      <c r="K16" s="5">
        <v>15</v>
      </c>
      <c r="L16" s="6">
        <f t="shared" si="1"/>
        <v>27</v>
      </c>
      <c r="M16" s="7">
        <v>20</v>
      </c>
      <c r="N16" s="7">
        <v>18</v>
      </c>
      <c r="O16" s="8">
        <f t="shared" si="2"/>
        <v>38</v>
      </c>
      <c r="P16" s="19">
        <f t="shared" si="3"/>
        <v>-11</v>
      </c>
      <c r="Q16" s="18">
        <v>2</v>
      </c>
      <c r="R16" s="9">
        <v>3</v>
      </c>
      <c r="S16" s="12">
        <f t="shared" si="4"/>
        <v>5</v>
      </c>
      <c r="T16" s="10">
        <v>15</v>
      </c>
      <c r="U16" s="10">
        <v>14</v>
      </c>
      <c r="V16" s="13">
        <f t="shared" si="5"/>
        <v>29</v>
      </c>
      <c r="W16" s="19">
        <f t="shared" si="6"/>
        <v>-24</v>
      </c>
      <c r="X16" s="125">
        <f t="shared" si="7"/>
        <v>-35</v>
      </c>
    </row>
    <row r="17" spans="1:24" ht="18.75" customHeight="1" x14ac:dyDescent="0.15">
      <c r="A17" s="25">
        <v>44621</v>
      </c>
      <c r="B17" s="20">
        <v>7661</v>
      </c>
      <c r="C17" s="21">
        <f t="shared" si="8"/>
        <v>-93</v>
      </c>
      <c r="D17" s="69">
        <f t="shared" si="0"/>
        <v>16197</v>
      </c>
      <c r="E17" s="3">
        <v>7629</v>
      </c>
      <c r="F17" s="4">
        <v>8568</v>
      </c>
      <c r="G17" s="16">
        <f t="shared" si="9"/>
        <v>-124</v>
      </c>
      <c r="H17" s="27"/>
      <c r="I17" s="103" t="s">
        <v>127</v>
      </c>
      <c r="J17" s="24">
        <v>19</v>
      </c>
      <c r="K17" s="5">
        <v>35</v>
      </c>
      <c r="L17" s="6">
        <f t="shared" si="1"/>
        <v>54</v>
      </c>
      <c r="M17" s="7">
        <v>90</v>
      </c>
      <c r="N17" s="7">
        <v>60</v>
      </c>
      <c r="O17" s="8">
        <f t="shared" si="2"/>
        <v>150</v>
      </c>
      <c r="P17" s="19">
        <f t="shared" si="3"/>
        <v>-96</v>
      </c>
      <c r="Q17" s="18">
        <v>7</v>
      </c>
      <c r="R17" s="9">
        <v>2</v>
      </c>
      <c r="S17" s="12">
        <f t="shared" si="4"/>
        <v>9</v>
      </c>
      <c r="T17" s="10">
        <v>16</v>
      </c>
      <c r="U17" s="10">
        <v>21</v>
      </c>
      <c r="V17" s="13">
        <f t="shared" si="5"/>
        <v>37</v>
      </c>
      <c r="W17" s="19">
        <f t="shared" si="6"/>
        <v>-28</v>
      </c>
      <c r="X17" s="125">
        <f t="shared" si="7"/>
        <v>-124</v>
      </c>
    </row>
    <row r="18" spans="1:24" ht="18.75" customHeight="1" thickBot="1" x14ac:dyDescent="0.2">
      <c r="A18" s="63">
        <v>41730</v>
      </c>
      <c r="B18" s="64">
        <v>7609</v>
      </c>
      <c r="C18" s="21">
        <f t="shared" si="8"/>
        <v>-52</v>
      </c>
      <c r="D18" s="69">
        <f t="shared" si="0"/>
        <v>16033</v>
      </c>
      <c r="E18" s="65">
        <v>7545</v>
      </c>
      <c r="F18" s="66">
        <v>8488</v>
      </c>
      <c r="G18" s="16">
        <f t="shared" si="9"/>
        <v>-164</v>
      </c>
      <c r="I18" s="104" t="s">
        <v>56</v>
      </c>
      <c r="J18" s="36">
        <v>54</v>
      </c>
      <c r="K18" s="37">
        <v>32</v>
      </c>
      <c r="L18" s="38">
        <f>SUM(J18:K18)</f>
        <v>86</v>
      </c>
      <c r="M18" s="39">
        <v>127</v>
      </c>
      <c r="N18" s="39">
        <v>93</v>
      </c>
      <c r="O18" s="40">
        <f>SUM(M18:N18)</f>
        <v>220</v>
      </c>
      <c r="P18" s="41">
        <f>L18-O18</f>
        <v>-134</v>
      </c>
      <c r="Q18" s="42">
        <v>2</v>
      </c>
      <c r="R18" s="43">
        <v>2</v>
      </c>
      <c r="S18" s="44">
        <f>SUM(Q18:R18)</f>
        <v>4</v>
      </c>
      <c r="T18" s="45">
        <v>13</v>
      </c>
      <c r="U18" s="45">
        <v>21</v>
      </c>
      <c r="V18" s="46">
        <f>SUM(T18:U18)</f>
        <v>34</v>
      </c>
      <c r="W18" s="41">
        <f>S18-V18</f>
        <v>-30</v>
      </c>
      <c r="X18" s="126">
        <f t="shared" si="7"/>
        <v>-164</v>
      </c>
    </row>
    <row r="19" spans="1:24" ht="13.5" customHeight="1" x14ac:dyDescent="0.15">
      <c r="A19" s="366" t="s">
        <v>174</v>
      </c>
      <c r="B19" s="368" t="s">
        <v>65</v>
      </c>
      <c r="C19" s="361">
        <f>SUM(C7:C18)</f>
        <v>-95</v>
      </c>
      <c r="D19" s="370" t="s">
        <v>65</v>
      </c>
      <c r="E19" s="371"/>
      <c r="F19" s="372"/>
      <c r="G19" s="378">
        <f>SUM(G7:G18)</f>
        <v>-442</v>
      </c>
      <c r="I19" s="366" t="s">
        <v>173</v>
      </c>
      <c r="J19" s="385">
        <f t="shared" ref="J19:W19" si="10">SUM(J7:J18)</f>
        <v>460</v>
      </c>
      <c r="K19" s="380">
        <f t="shared" si="10"/>
        <v>295</v>
      </c>
      <c r="L19" s="380">
        <f t="shared" si="10"/>
        <v>755</v>
      </c>
      <c r="M19" s="380">
        <f t="shared" si="10"/>
        <v>527</v>
      </c>
      <c r="N19" s="380">
        <f t="shared" si="10"/>
        <v>363</v>
      </c>
      <c r="O19" s="380">
        <f t="shared" si="10"/>
        <v>890</v>
      </c>
      <c r="P19" s="382">
        <f t="shared" si="10"/>
        <v>-135</v>
      </c>
      <c r="Q19" s="385">
        <f t="shared" si="10"/>
        <v>36</v>
      </c>
      <c r="R19" s="380">
        <f t="shared" si="10"/>
        <v>29</v>
      </c>
      <c r="S19" s="380">
        <f t="shared" si="10"/>
        <v>65</v>
      </c>
      <c r="T19" s="380">
        <f t="shared" si="10"/>
        <v>177</v>
      </c>
      <c r="U19" s="380">
        <f t="shared" si="10"/>
        <v>195</v>
      </c>
      <c r="V19" s="380">
        <f t="shared" si="10"/>
        <v>372</v>
      </c>
      <c r="W19" s="382">
        <f t="shared" si="10"/>
        <v>-307</v>
      </c>
      <c r="X19" s="384">
        <f>SUM(X7:X18)</f>
        <v>-442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539-3923-4E19-96D7-9D43319606F3}">
  <sheetPr>
    <pageSetUpPr fitToPage="1"/>
  </sheetPr>
  <dimension ref="A1:Y21"/>
  <sheetViews>
    <sheetView view="pageBreakPreview" zoomScaleNormal="80" zoomScaleSheetLayoutView="100" workbookViewId="0">
      <selection activeCell="E18" sqref="E18:F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30" t="s">
        <v>176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287">
        <v>45383</v>
      </c>
      <c r="B6" s="72">
        <v>7609</v>
      </c>
      <c r="C6" s="73"/>
      <c r="D6" s="74">
        <f t="shared" ref="D6:D18" si="0">SUM(E6:F6)</f>
        <v>16033</v>
      </c>
      <c r="E6" s="65">
        <v>7545</v>
      </c>
      <c r="F6" s="66">
        <v>8488</v>
      </c>
      <c r="G6" s="31"/>
      <c r="H6" s="27"/>
      <c r="I6" s="351"/>
      <c r="J6" s="285" t="s">
        <v>1</v>
      </c>
      <c r="K6" s="284" t="s">
        <v>2</v>
      </c>
      <c r="L6" s="59" t="s">
        <v>26</v>
      </c>
      <c r="M6" s="284" t="s">
        <v>1</v>
      </c>
      <c r="N6" s="284" t="s">
        <v>2</v>
      </c>
      <c r="O6" s="60" t="s">
        <v>26</v>
      </c>
      <c r="P6" s="321"/>
      <c r="Q6" s="285" t="s">
        <v>1</v>
      </c>
      <c r="R6" s="284" t="s">
        <v>2</v>
      </c>
      <c r="S6" s="282" t="s">
        <v>26</v>
      </c>
      <c r="T6" s="284" t="s">
        <v>1</v>
      </c>
      <c r="U6" s="284" t="s">
        <v>2</v>
      </c>
      <c r="V6" s="283" t="s">
        <v>26</v>
      </c>
      <c r="W6" s="321"/>
      <c r="X6" s="319"/>
    </row>
    <row r="7" spans="1:25" ht="18.75" customHeight="1" x14ac:dyDescent="0.15">
      <c r="A7" s="287">
        <v>45413</v>
      </c>
      <c r="B7" s="20">
        <v>7762</v>
      </c>
      <c r="C7" s="21">
        <f>B7-B6</f>
        <v>153</v>
      </c>
      <c r="D7" s="69">
        <f t="shared" si="0"/>
        <v>16174</v>
      </c>
      <c r="E7" s="3">
        <v>7668</v>
      </c>
      <c r="F7" s="4">
        <v>8506</v>
      </c>
      <c r="G7" s="16">
        <f>D7-D6</f>
        <v>141</v>
      </c>
      <c r="H7" s="27"/>
      <c r="I7" s="288" t="s">
        <v>46</v>
      </c>
      <c r="J7" s="48">
        <v>163</v>
      </c>
      <c r="K7" s="49">
        <v>64</v>
      </c>
      <c r="L7" s="50">
        <f t="shared" ref="L7:L17" si="1">SUM(J7:K7)</f>
        <v>227</v>
      </c>
      <c r="M7" s="51">
        <v>34</v>
      </c>
      <c r="N7" s="51">
        <v>38</v>
      </c>
      <c r="O7" s="52">
        <f t="shared" ref="O7:O17" si="2">SUM(M7:N7)</f>
        <v>72</v>
      </c>
      <c r="P7" s="53">
        <f t="shared" ref="P7:P17" si="3">L7-O7</f>
        <v>155</v>
      </c>
      <c r="Q7" s="48">
        <v>1</v>
      </c>
      <c r="R7" s="49">
        <v>4</v>
      </c>
      <c r="S7" s="56">
        <f t="shared" ref="S7:S17" si="4">SUM(Q7:R7)</f>
        <v>5</v>
      </c>
      <c r="T7" s="51">
        <v>7</v>
      </c>
      <c r="U7" s="51">
        <v>12</v>
      </c>
      <c r="V7" s="58">
        <f t="shared" ref="V7:V17" si="5">SUM(T7:U7)</f>
        <v>19</v>
      </c>
      <c r="W7" s="53">
        <f t="shared" ref="W7:W17" si="6">S7-V7</f>
        <v>-14</v>
      </c>
      <c r="X7" s="124">
        <f>P7+W7</f>
        <v>141</v>
      </c>
    </row>
    <row r="8" spans="1:25" ht="18.75" customHeight="1" x14ac:dyDescent="0.15">
      <c r="A8" s="287">
        <v>45444</v>
      </c>
      <c r="B8" s="20">
        <v>7736</v>
      </c>
      <c r="C8" s="21">
        <f>B8-B7</f>
        <v>-26</v>
      </c>
      <c r="D8" s="69">
        <f t="shared" si="0"/>
        <v>16129</v>
      </c>
      <c r="E8" s="3">
        <v>7654</v>
      </c>
      <c r="F8" s="68">
        <v>8475</v>
      </c>
      <c r="G8" s="16">
        <f>D8-D7</f>
        <v>-45</v>
      </c>
      <c r="H8" s="27"/>
      <c r="I8" s="289" t="s">
        <v>58</v>
      </c>
      <c r="J8" s="24">
        <v>14</v>
      </c>
      <c r="K8" s="5">
        <v>14</v>
      </c>
      <c r="L8" s="6">
        <f t="shared" si="1"/>
        <v>28</v>
      </c>
      <c r="M8" s="7">
        <v>18</v>
      </c>
      <c r="N8" s="7">
        <v>29</v>
      </c>
      <c r="O8" s="8">
        <f t="shared" si="2"/>
        <v>47</v>
      </c>
      <c r="P8" s="19">
        <f t="shared" si="3"/>
        <v>-19</v>
      </c>
      <c r="Q8" s="24">
        <v>4</v>
      </c>
      <c r="R8" s="5">
        <v>2</v>
      </c>
      <c r="S8" s="12">
        <f t="shared" si="4"/>
        <v>6</v>
      </c>
      <c r="T8" s="7">
        <v>14</v>
      </c>
      <c r="U8" s="7">
        <v>18</v>
      </c>
      <c r="V8" s="13">
        <f t="shared" si="5"/>
        <v>32</v>
      </c>
      <c r="W8" s="19">
        <f t="shared" si="6"/>
        <v>-26</v>
      </c>
      <c r="X8" s="125">
        <f t="shared" ref="X8:X18" si="7">P8+W8</f>
        <v>-45</v>
      </c>
    </row>
    <row r="9" spans="1:25" ht="18.75" customHeight="1" x14ac:dyDescent="0.15">
      <c r="A9" s="287">
        <v>45474</v>
      </c>
      <c r="B9" s="20">
        <v>7686</v>
      </c>
      <c r="C9" s="21">
        <f>B9-B8</f>
        <v>-50</v>
      </c>
      <c r="D9" s="69">
        <f t="shared" si="0"/>
        <v>16055</v>
      </c>
      <c r="E9" s="3">
        <v>7601</v>
      </c>
      <c r="F9" s="4">
        <v>8454</v>
      </c>
      <c r="G9" s="16">
        <f>D9-D8</f>
        <v>-74</v>
      </c>
      <c r="H9" s="27"/>
      <c r="I9" s="289" t="s">
        <v>47</v>
      </c>
      <c r="J9" s="24">
        <v>23</v>
      </c>
      <c r="K9" s="5">
        <v>12</v>
      </c>
      <c r="L9" s="6">
        <f t="shared" si="1"/>
        <v>35</v>
      </c>
      <c r="M9" s="7">
        <v>65</v>
      </c>
      <c r="N9" s="7">
        <v>16</v>
      </c>
      <c r="O9" s="8">
        <f t="shared" si="2"/>
        <v>81</v>
      </c>
      <c r="P9" s="19">
        <f t="shared" si="3"/>
        <v>-46</v>
      </c>
      <c r="Q9" s="24">
        <v>1</v>
      </c>
      <c r="R9" s="5">
        <v>0</v>
      </c>
      <c r="S9" s="12">
        <f t="shared" si="4"/>
        <v>1</v>
      </c>
      <c r="T9" s="7">
        <v>12</v>
      </c>
      <c r="U9" s="7">
        <v>17</v>
      </c>
      <c r="V9" s="13">
        <f t="shared" si="5"/>
        <v>29</v>
      </c>
      <c r="W9" s="19">
        <f t="shared" si="6"/>
        <v>-28</v>
      </c>
      <c r="X9" s="125">
        <f t="shared" si="7"/>
        <v>-74</v>
      </c>
    </row>
    <row r="10" spans="1:25" ht="18.75" customHeight="1" x14ac:dyDescent="0.15">
      <c r="A10" s="287">
        <v>45505</v>
      </c>
      <c r="B10" s="20">
        <v>7728</v>
      </c>
      <c r="C10" s="21">
        <f t="shared" ref="C10:C18" si="8">B10-B9</f>
        <v>42</v>
      </c>
      <c r="D10" s="69">
        <f t="shared" si="0"/>
        <v>16072</v>
      </c>
      <c r="E10" s="3">
        <v>7625</v>
      </c>
      <c r="F10" s="4">
        <v>8447</v>
      </c>
      <c r="G10" s="16">
        <f>D10-D9</f>
        <v>17</v>
      </c>
      <c r="H10" s="27"/>
      <c r="I10" s="289" t="s">
        <v>48</v>
      </c>
      <c r="J10" s="24">
        <v>53</v>
      </c>
      <c r="K10" s="5">
        <v>29</v>
      </c>
      <c r="L10" s="6">
        <f t="shared" si="1"/>
        <v>82</v>
      </c>
      <c r="M10" s="7">
        <v>18</v>
      </c>
      <c r="N10" s="7">
        <v>20</v>
      </c>
      <c r="O10" s="8">
        <f t="shared" si="2"/>
        <v>38</v>
      </c>
      <c r="P10" s="19">
        <f t="shared" si="3"/>
        <v>44</v>
      </c>
      <c r="Q10" s="24">
        <v>2</v>
      </c>
      <c r="R10" s="5">
        <v>3</v>
      </c>
      <c r="S10" s="12">
        <f t="shared" si="4"/>
        <v>5</v>
      </c>
      <c r="T10" s="7">
        <v>13</v>
      </c>
      <c r="U10" s="7">
        <v>19</v>
      </c>
      <c r="V10" s="13">
        <f t="shared" si="5"/>
        <v>32</v>
      </c>
      <c r="W10" s="19">
        <f t="shared" si="6"/>
        <v>-27</v>
      </c>
      <c r="X10" s="125">
        <f t="shared" si="7"/>
        <v>17</v>
      </c>
    </row>
    <row r="11" spans="1:25" ht="18.75" customHeight="1" x14ac:dyDescent="0.15">
      <c r="A11" s="287">
        <v>45536</v>
      </c>
      <c r="B11" s="20">
        <v>7725</v>
      </c>
      <c r="C11" s="21">
        <f t="shared" si="8"/>
        <v>-3</v>
      </c>
      <c r="D11" s="69">
        <f t="shared" si="0"/>
        <v>16058</v>
      </c>
      <c r="E11" s="3">
        <v>7626</v>
      </c>
      <c r="F11" s="4">
        <v>8432</v>
      </c>
      <c r="G11" s="16">
        <f t="shared" ref="G11:G18" si="9">D11-D10</f>
        <v>-14</v>
      </c>
      <c r="H11" s="27"/>
      <c r="I11" s="289" t="s">
        <v>49</v>
      </c>
      <c r="J11" s="24">
        <v>28</v>
      </c>
      <c r="K11" s="5">
        <v>8</v>
      </c>
      <c r="L11" s="6">
        <f t="shared" si="1"/>
        <v>36</v>
      </c>
      <c r="M11" s="7">
        <v>19</v>
      </c>
      <c r="N11" s="7">
        <v>12</v>
      </c>
      <c r="O11" s="8">
        <f t="shared" si="2"/>
        <v>31</v>
      </c>
      <c r="P11" s="19">
        <f>L11-O11</f>
        <v>5</v>
      </c>
      <c r="Q11" s="18">
        <v>3</v>
      </c>
      <c r="R11" s="9">
        <v>3</v>
      </c>
      <c r="S11" s="12">
        <f t="shared" si="4"/>
        <v>6</v>
      </c>
      <c r="T11" s="10">
        <v>11</v>
      </c>
      <c r="U11" s="10">
        <v>14</v>
      </c>
      <c r="V11" s="13">
        <f t="shared" si="5"/>
        <v>25</v>
      </c>
      <c r="W11" s="19">
        <f t="shared" si="6"/>
        <v>-19</v>
      </c>
      <c r="X11" s="125">
        <f t="shared" si="7"/>
        <v>-14</v>
      </c>
    </row>
    <row r="12" spans="1:25" ht="18.75" customHeight="1" x14ac:dyDescent="0.15">
      <c r="A12" s="287">
        <v>45566</v>
      </c>
      <c r="B12" s="228">
        <v>7692</v>
      </c>
      <c r="C12" s="21">
        <f t="shared" si="8"/>
        <v>-33</v>
      </c>
      <c r="D12" s="69">
        <f t="shared" si="0"/>
        <v>16014</v>
      </c>
      <c r="E12" s="3">
        <v>7591</v>
      </c>
      <c r="F12" s="4">
        <v>8423</v>
      </c>
      <c r="G12" s="16">
        <f t="shared" si="9"/>
        <v>-44</v>
      </c>
      <c r="H12" s="27"/>
      <c r="I12" s="289" t="s">
        <v>50</v>
      </c>
      <c r="J12" s="24">
        <v>15</v>
      </c>
      <c r="K12" s="5">
        <v>18</v>
      </c>
      <c r="L12" s="6">
        <f t="shared" si="1"/>
        <v>33</v>
      </c>
      <c r="M12" s="7">
        <v>40</v>
      </c>
      <c r="N12" s="7">
        <v>16</v>
      </c>
      <c r="O12" s="8">
        <f t="shared" si="2"/>
        <v>56</v>
      </c>
      <c r="P12" s="19">
        <f t="shared" si="3"/>
        <v>-23</v>
      </c>
      <c r="Q12" s="18">
        <v>2</v>
      </c>
      <c r="R12" s="9">
        <v>4</v>
      </c>
      <c r="S12" s="12">
        <f t="shared" si="4"/>
        <v>6</v>
      </c>
      <c r="T12" s="10">
        <v>12</v>
      </c>
      <c r="U12" s="10">
        <v>15</v>
      </c>
      <c r="V12" s="13">
        <f t="shared" si="5"/>
        <v>27</v>
      </c>
      <c r="W12" s="19">
        <f t="shared" si="6"/>
        <v>-21</v>
      </c>
      <c r="X12" s="125">
        <f t="shared" si="7"/>
        <v>-44</v>
      </c>
    </row>
    <row r="13" spans="1:25" ht="18.75" customHeight="1" x14ac:dyDescent="0.15">
      <c r="A13" s="287">
        <v>45597</v>
      </c>
      <c r="B13" s="20">
        <v>7680</v>
      </c>
      <c r="C13" s="21">
        <f t="shared" si="8"/>
        <v>-12</v>
      </c>
      <c r="D13" s="69">
        <f t="shared" si="0"/>
        <v>15971</v>
      </c>
      <c r="E13" s="3">
        <v>7567</v>
      </c>
      <c r="F13" s="4">
        <v>8404</v>
      </c>
      <c r="G13" s="16">
        <f t="shared" si="9"/>
        <v>-43</v>
      </c>
      <c r="H13" s="27"/>
      <c r="I13" s="289" t="s">
        <v>51</v>
      </c>
      <c r="J13" s="24">
        <v>10</v>
      </c>
      <c r="K13" s="5">
        <v>24</v>
      </c>
      <c r="L13" s="6">
        <f t="shared" si="1"/>
        <v>34</v>
      </c>
      <c r="M13" s="7">
        <v>18</v>
      </c>
      <c r="N13" s="7">
        <v>27</v>
      </c>
      <c r="O13" s="8">
        <f t="shared" si="2"/>
        <v>45</v>
      </c>
      <c r="P13" s="19">
        <f t="shared" si="3"/>
        <v>-11</v>
      </c>
      <c r="Q13" s="18">
        <v>2</v>
      </c>
      <c r="R13" s="9">
        <v>2</v>
      </c>
      <c r="S13" s="12">
        <f t="shared" si="4"/>
        <v>4</v>
      </c>
      <c r="T13" s="10">
        <v>18</v>
      </c>
      <c r="U13" s="10">
        <v>18</v>
      </c>
      <c r="V13" s="13">
        <f t="shared" si="5"/>
        <v>36</v>
      </c>
      <c r="W13" s="19">
        <f t="shared" si="6"/>
        <v>-32</v>
      </c>
      <c r="X13" s="125">
        <f t="shared" si="7"/>
        <v>-43</v>
      </c>
    </row>
    <row r="14" spans="1:25" ht="18.75" customHeight="1" x14ac:dyDescent="0.15">
      <c r="A14" s="287">
        <v>45627</v>
      </c>
      <c r="B14" s="20">
        <v>7669</v>
      </c>
      <c r="C14" s="21">
        <f t="shared" si="8"/>
        <v>-11</v>
      </c>
      <c r="D14" s="69">
        <f t="shared" si="0"/>
        <v>15932</v>
      </c>
      <c r="E14" s="3">
        <v>7548</v>
      </c>
      <c r="F14" s="4">
        <v>8384</v>
      </c>
      <c r="G14" s="16">
        <f t="shared" si="9"/>
        <v>-39</v>
      </c>
      <c r="H14" s="27"/>
      <c r="I14" s="289" t="s">
        <v>52</v>
      </c>
      <c r="J14" s="24">
        <v>18</v>
      </c>
      <c r="K14" s="5">
        <v>19</v>
      </c>
      <c r="L14" s="6">
        <f t="shared" si="1"/>
        <v>37</v>
      </c>
      <c r="M14" s="7">
        <v>26</v>
      </c>
      <c r="N14" s="7">
        <v>23</v>
      </c>
      <c r="O14" s="8">
        <f t="shared" si="2"/>
        <v>49</v>
      </c>
      <c r="P14" s="19">
        <f t="shared" si="3"/>
        <v>-12</v>
      </c>
      <c r="Q14" s="18">
        <v>3</v>
      </c>
      <c r="R14" s="9">
        <v>0</v>
      </c>
      <c r="S14" s="12">
        <f t="shared" si="4"/>
        <v>3</v>
      </c>
      <c r="T14" s="10">
        <v>14</v>
      </c>
      <c r="U14" s="10">
        <v>16</v>
      </c>
      <c r="V14" s="13">
        <f t="shared" si="5"/>
        <v>30</v>
      </c>
      <c r="W14" s="19">
        <f t="shared" si="6"/>
        <v>-27</v>
      </c>
      <c r="X14" s="125">
        <f t="shared" si="7"/>
        <v>-39</v>
      </c>
    </row>
    <row r="15" spans="1:25" ht="18.75" customHeight="1" x14ac:dyDescent="0.15">
      <c r="A15" s="286" t="s">
        <v>177</v>
      </c>
      <c r="B15" s="20">
        <v>7656</v>
      </c>
      <c r="C15" s="21">
        <f t="shared" si="8"/>
        <v>-13</v>
      </c>
      <c r="D15" s="69">
        <f t="shared" si="0"/>
        <v>15888</v>
      </c>
      <c r="E15" s="3">
        <v>7542</v>
      </c>
      <c r="F15" s="4">
        <v>8346</v>
      </c>
      <c r="G15" s="16">
        <f t="shared" si="9"/>
        <v>-44</v>
      </c>
      <c r="H15" s="27"/>
      <c r="I15" s="289" t="s">
        <v>53</v>
      </c>
      <c r="J15" s="24">
        <v>18</v>
      </c>
      <c r="K15" s="5">
        <v>7</v>
      </c>
      <c r="L15" s="6">
        <f t="shared" si="1"/>
        <v>25</v>
      </c>
      <c r="M15" s="7">
        <v>10</v>
      </c>
      <c r="N15" s="7">
        <v>15</v>
      </c>
      <c r="O15" s="8">
        <f t="shared" si="2"/>
        <v>25</v>
      </c>
      <c r="P15" s="19">
        <f t="shared" si="3"/>
        <v>0</v>
      </c>
      <c r="Q15" s="18">
        <v>2</v>
      </c>
      <c r="R15" s="9">
        <v>1</v>
      </c>
      <c r="S15" s="12">
        <f t="shared" si="4"/>
        <v>3</v>
      </c>
      <c r="T15" s="10">
        <v>16</v>
      </c>
      <c r="U15" s="10">
        <v>31</v>
      </c>
      <c r="V15" s="13">
        <f t="shared" si="5"/>
        <v>47</v>
      </c>
      <c r="W15" s="19">
        <f t="shared" si="6"/>
        <v>-44</v>
      </c>
      <c r="X15" s="125">
        <f t="shared" si="7"/>
        <v>-44</v>
      </c>
    </row>
    <row r="16" spans="1:25" ht="18.75" customHeight="1" x14ac:dyDescent="0.15">
      <c r="A16" s="287">
        <v>45689</v>
      </c>
      <c r="B16" s="20">
        <v>7628</v>
      </c>
      <c r="C16" s="21">
        <f t="shared" si="8"/>
        <v>-28</v>
      </c>
      <c r="D16" s="69">
        <f t="shared" si="0"/>
        <v>15832</v>
      </c>
      <c r="E16" s="3">
        <v>7515</v>
      </c>
      <c r="F16" s="4">
        <v>8317</v>
      </c>
      <c r="G16" s="16">
        <f t="shared" si="9"/>
        <v>-56</v>
      </c>
      <c r="H16" s="27"/>
      <c r="I16" s="289" t="s">
        <v>54</v>
      </c>
      <c r="J16" s="24">
        <v>18</v>
      </c>
      <c r="K16" s="5">
        <v>11</v>
      </c>
      <c r="L16" s="6">
        <f t="shared" si="1"/>
        <v>29</v>
      </c>
      <c r="M16" s="7">
        <v>26</v>
      </c>
      <c r="N16" s="7">
        <v>14</v>
      </c>
      <c r="O16" s="8">
        <f t="shared" si="2"/>
        <v>40</v>
      </c>
      <c r="P16" s="19">
        <f t="shared" si="3"/>
        <v>-11</v>
      </c>
      <c r="Q16" s="18">
        <v>1</v>
      </c>
      <c r="R16" s="9">
        <v>4</v>
      </c>
      <c r="S16" s="12">
        <f t="shared" si="4"/>
        <v>5</v>
      </c>
      <c r="T16" s="10">
        <v>20</v>
      </c>
      <c r="U16" s="10">
        <v>30</v>
      </c>
      <c r="V16" s="13">
        <f t="shared" si="5"/>
        <v>50</v>
      </c>
      <c r="W16" s="19">
        <f t="shared" si="6"/>
        <v>-45</v>
      </c>
      <c r="X16" s="125">
        <f t="shared" si="7"/>
        <v>-56</v>
      </c>
    </row>
    <row r="17" spans="1:24" ht="18.75" customHeight="1" x14ac:dyDescent="0.15">
      <c r="A17" s="287">
        <v>45717</v>
      </c>
      <c r="B17" s="20">
        <v>7553</v>
      </c>
      <c r="C17" s="21">
        <f t="shared" si="8"/>
        <v>-75</v>
      </c>
      <c r="D17" s="69">
        <f t="shared" si="0"/>
        <v>15750</v>
      </c>
      <c r="E17" s="3">
        <v>7457</v>
      </c>
      <c r="F17" s="4">
        <v>8293</v>
      </c>
      <c r="G17" s="16">
        <f t="shared" si="9"/>
        <v>-82</v>
      </c>
      <c r="H17" s="27"/>
      <c r="I17" s="289" t="s">
        <v>55</v>
      </c>
      <c r="J17" s="24">
        <v>29</v>
      </c>
      <c r="K17" s="5">
        <v>30</v>
      </c>
      <c r="L17" s="6">
        <f t="shared" si="1"/>
        <v>59</v>
      </c>
      <c r="M17" s="7">
        <v>80</v>
      </c>
      <c r="N17" s="7">
        <v>38</v>
      </c>
      <c r="O17" s="8">
        <f t="shared" si="2"/>
        <v>118</v>
      </c>
      <c r="P17" s="19">
        <f t="shared" si="3"/>
        <v>-59</v>
      </c>
      <c r="Q17" s="18">
        <v>4</v>
      </c>
      <c r="R17" s="9">
        <v>4</v>
      </c>
      <c r="S17" s="12">
        <f t="shared" si="4"/>
        <v>8</v>
      </c>
      <c r="T17" s="10">
        <v>11</v>
      </c>
      <c r="U17" s="10">
        <v>20</v>
      </c>
      <c r="V17" s="13">
        <f t="shared" si="5"/>
        <v>31</v>
      </c>
      <c r="W17" s="19">
        <f t="shared" si="6"/>
        <v>-23</v>
      </c>
      <c r="X17" s="125">
        <f t="shared" si="7"/>
        <v>-82</v>
      </c>
    </row>
    <row r="18" spans="1:24" ht="18.75" customHeight="1" thickBot="1" x14ac:dyDescent="0.2">
      <c r="A18" s="287">
        <v>45748</v>
      </c>
      <c r="B18" s="64">
        <v>7520</v>
      </c>
      <c r="C18" s="21">
        <f t="shared" si="8"/>
        <v>-33</v>
      </c>
      <c r="D18" s="69">
        <f t="shared" si="0"/>
        <v>15610</v>
      </c>
      <c r="E18" s="65">
        <v>7379</v>
      </c>
      <c r="F18" s="66">
        <v>8231</v>
      </c>
      <c r="G18" s="16">
        <f t="shared" si="9"/>
        <v>-140</v>
      </c>
      <c r="I18" s="290" t="s">
        <v>56</v>
      </c>
      <c r="J18" s="36">
        <v>54</v>
      </c>
      <c r="K18" s="37">
        <v>50</v>
      </c>
      <c r="L18" s="38">
        <f>SUM(J18:K18)</f>
        <v>104</v>
      </c>
      <c r="M18" s="39">
        <v>112</v>
      </c>
      <c r="N18" s="39">
        <v>102</v>
      </c>
      <c r="O18" s="40">
        <f>SUM(M18:N18)</f>
        <v>214</v>
      </c>
      <c r="P18" s="41">
        <f>L18-O18</f>
        <v>-110</v>
      </c>
      <c r="Q18" s="42">
        <v>1</v>
      </c>
      <c r="R18" s="43">
        <v>4</v>
      </c>
      <c r="S18" s="44">
        <f>SUM(Q18:R18)</f>
        <v>5</v>
      </c>
      <c r="T18" s="45">
        <v>21</v>
      </c>
      <c r="U18" s="45">
        <v>14</v>
      </c>
      <c r="V18" s="46">
        <f>SUM(T18:U18)</f>
        <v>35</v>
      </c>
      <c r="W18" s="41">
        <f>S18-V18</f>
        <v>-30</v>
      </c>
      <c r="X18" s="126">
        <f t="shared" si="7"/>
        <v>-140</v>
      </c>
    </row>
    <row r="19" spans="1:24" ht="13.5" customHeight="1" x14ac:dyDescent="0.15">
      <c r="A19" s="366" t="s">
        <v>178</v>
      </c>
      <c r="B19" s="368" t="s">
        <v>65</v>
      </c>
      <c r="C19" s="361">
        <f>SUM(C7:C18)</f>
        <v>-89</v>
      </c>
      <c r="D19" s="370" t="s">
        <v>65</v>
      </c>
      <c r="E19" s="371"/>
      <c r="F19" s="372"/>
      <c r="G19" s="378">
        <f>SUM(G7:G18)</f>
        <v>-423</v>
      </c>
      <c r="I19" s="366" t="s">
        <v>178</v>
      </c>
      <c r="J19" s="385">
        <f t="shared" ref="J19:W19" si="10">SUM(J7:J18)</f>
        <v>443</v>
      </c>
      <c r="K19" s="380">
        <f t="shared" si="10"/>
        <v>286</v>
      </c>
      <c r="L19" s="380">
        <f t="shared" si="10"/>
        <v>729</v>
      </c>
      <c r="M19" s="380">
        <f t="shared" si="10"/>
        <v>466</v>
      </c>
      <c r="N19" s="380">
        <f t="shared" si="10"/>
        <v>350</v>
      </c>
      <c r="O19" s="380">
        <f t="shared" si="10"/>
        <v>816</v>
      </c>
      <c r="P19" s="382">
        <f t="shared" si="10"/>
        <v>-87</v>
      </c>
      <c r="Q19" s="385">
        <f t="shared" si="10"/>
        <v>26</v>
      </c>
      <c r="R19" s="380">
        <f t="shared" si="10"/>
        <v>31</v>
      </c>
      <c r="S19" s="380">
        <f t="shared" si="10"/>
        <v>57</v>
      </c>
      <c r="T19" s="380">
        <f t="shared" si="10"/>
        <v>169</v>
      </c>
      <c r="U19" s="380">
        <f t="shared" si="10"/>
        <v>224</v>
      </c>
      <c r="V19" s="380">
        <f t="shared" si="10"/>
        <v>393</v>
      </c>
      <c r="W19" s="382">
        <f t="shared" si="10"/>
        <v>-336</v>
      </c>
      <c r="X19" s="384">
        <f>SUM(X7:X18)</f>
        <v>-423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C09A-A1C9-4E89-9A06-9774AD0A743C}">
  <sheetPr>
    <pageSetUpPr fitToPage="1"/>
  </sheetPr>
  <dimension ref="A1:Y21"/>
  <sheetViews>
    <sheetView view="pageBreakPreview" zoomScaleNormal="80" zoomScaleSheetLayoutView="100" workbookViewId="0">
      <selection activeCell="X18" sqref="X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30" t="s">
        <v>194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287">
        <v>45383</v>
      </c>
      <c r="B6" s="72">
        <v>7520</v>
      </c>
      <c r="C6" s="73"/>
      <c r="D6" s="74">
        <f t="shared" ref="D6:D18" si="0">SUM(E6:F6)</f>
        <v>15610</v>
      </c>
      <c r="E6" s="65">
        <v>7379</v>
      </c>
      <c r="F6" s="66">
        <v>8231</v>
      </c>
      <c r="G6" s="31"/>
      <c r="H6" s="27"/>
      <c r="I6" s="351"/>
      <c r="J6" s="304" t="s">
        <v>1</v>
      </c>
      <c r="K6" s="305" t="s">
        <v>2</v>
      </c>
      <c r="L6" s="59" t="s">
        <v>26</v>
      </c>
      <c r="M6" s="305" t="s">
        <v>1</v>
      </c>
      <c r="N6" s="305" t="s">
        <v>2</v>
      </c>
      <c r="O6" s="60" t="s">
        <v>26</v>
      </c>
      <c r="P6" s="321"/>
      <c r="Q6" s="304" t="s">
        <v>1</v>
      </c>
      <c r="R6" s="305" t="s">
        <v>2</v>
      </c>
      <c r="S6" s="302" t="s">
        <v>26</v>
      </c>
      <c r="T6" s="305" t="s">
        <v>1</v>
      </c>
      <c r="U6" s="305" t="s">
        <v>2</v>
      </c>
      <c r="V6" s="303" t="s">
        <v>26</v>
      </c>
      <c r="W6" s="321"/>
      <c r="X6" s="319"/>
    </row>
    <row r="7" spans="1:25" ht="18.75" customHeight="1" x14ac:dyDescent="0.15">
      <c r="A7" s="287">
        <v>45413</v>
      </c>
      <c r="B7" s="20">
        <v>7618</v>
      </c>
      <c r="C7" s="21">
        <f>B7-B6</f>
        <v>98</v>
      </c>
      <c r="D7" s="69">
        <f t="shared" si="0"/>
        <v>15677</v>
      </c>
      <c r="E7" s="3">
        <v>7427</v>
      </c>
      <c r="F7" s="4">
        <v>8250</v>
      </c>
      <c r="G7" s="16">
        <f>D7-D6</f>
        <v>67</v>
      </c>
      <c r="H7" s="27"/>
      <c r="I7" s="288" t="s">
        <v>46</v>
      </c>
      <c r="J7" s="48">
        <v>93</v>
      </c>
      <c r="K7" s="49">
        <v>83</v>
      </c>
      <c r="L7" s="50">
        <f t="shared" ref="L7:L17" si="1">SUM(J7:K7)</f>
        <v>176</v>
      </c>
      <c r="M7" s="51">
        <v>26</v>
      </c>
      <c r="N7" s="51">
        <v>50</v>
      </c>
      <c r="O7" s="52">
        <f t="shared" ref="O7:O17" si="2">SUM(M7:N7)</f>
        <v>76</v>
      </c>
      <c r="P7" s="53">
        <f t="shared" ref="P7:P17" si="3">L7-O7</f>
        <v>100</v>
      </c>
      <c r="Q7" s="48">
        <v>2</v>
      </c>
      <c r="R7" s="49">
        <v>4</v>
      </c>
      <c r="S7" s="56">
        <f t="shared" ref="S7:S17" si="4">SUM(Q7:R7)</f>
        <v>6</v>
      </c>
      <c r="T7" s="51">
        <v>21</v>
      </c>
      <c r="U7" s="51">
        <v>18</v>
      </c>
      <c r="V7" s="58">
        <f t="shared" ref="V7:V17" si="5">SUM(T7:U7)</f>
        <v>39</v>
      </c>
      <c r="W7" s="53">
        <f t="shared" ref="W7:W17" si="6">S7-V7</f>
        <v>-33</v>
      </c>
      <c r="X7" s="124">
        <f>P7+W7</f>
        <v>67</v>
      </c>
    </row>
    <row r="8" spans="1:25" ht="18.75" customHeight="1" x14ac:dyDescent="0.15">
      <c r="A8" s="287">
        <v>45444</v>
      </c>
      <c r="B8" s="20">
        <v>7597</v>
      </c>
      <c r="C8" s="21">
        <f>B8-B7</f>
        <v>-21</v>
      </c>
      <c r="D8" s="69">
        <f t="shared" si="0"/>
        <v>15637</v>
      </c>
      <c r="E8" s="3">
        <v>7410</v>
      </c>
      <c r="F8" s="68">
        <v>8227</v>
      </c>
      <c r="G8" s="16">
        <f>D8-D7</f>
        <v>-40</v>
      </c>
      <c r="H8" s="27"/>
      <c r="I8" s="289" t="s">
        <v>58</v>
      </c>
      <c r="J8" s="24">
        <v>15</v>
      </c>
      <c r="K8" s="5">
        <v>16</v>
      </c>
      <c r="L8" s="6">
        <f t="shared" si="1"/>
        <v>31</v>
      </c>
      <c r="M8" s="7">
        <v>19</v>
      </c>
      <c r="N8" s="7">
        <v>24</v>
      </c>
      <c r="O8" s="8">
        <f t="shared" si="2"/>
        <v>43</v>
      </c>
      <c r="P8" s="19">
        <f t="shared" si="3"/>
        <v>-12</v>
      </c>
      <c r="Q8" s="24">
        <v>2</v>
      </c>
      <c r="R8" s="5">
        <v>2</v>
      </c>
      <c r="S8" s="12">
        <f t="shared" si="4"/>
        <v>4</v>
      </c>
      <c r="T8" s="7">
        <v>15</v>
      </c>
      <c r="U8" s="7">
        <v>17</v>
      </c>
      <c r="V8" s="13">
        <f t="shared" si="5"/>
        <v>32</v>
      </c>
      <c r="W8" s="19">
        <f t="shared" si="6"/>
        <v>-28</v>
      </c>
      <c r="X8" s="125">
        <f t="shared" ref="X8:X18" si="7">P8+W8</f>
        <v>-40</v>
      </c>
    </row>
    <row r="9" spans="1:25" ht="18.75" customHeight="1" x14ac:dyDescent="0.15">
      <c r="A9" s="287">
        <v>45474</v>
      </c>
      <c r="B9" s="20">
        <v>7580</v>
      </c>
      <c r="C9" s="21">
        <f>B9-B8</f>
        <v>-17</v>
      </c>
      <c r="D9" s="69">
        <f t="shared" si="0"/>
        <v>15604</v>
      </c>
      <c r="E9" s="3">
        <v>7384</v>
      </c>
      <c r="F9" s="4">
        <v>8220</v>
      </c>
      <c r="G9" s="16">
        <f>D9-D8</f>
        <v>-33</v>
      </c>
      <c r="H9" s="27"/>
      <c r="I9" s="289" t="s">
        <v>47</v>
      </c>
      <c r="J9" s="24">
        <v>9</v>
      </c>
      <c r="K9" s="5">
        <v>18</v>
      </c>
      <c r="L9" s="6">
        <f t="shared" si="1"/>
        <v>27</v>
      </c>
      <c r="M9" s="7">
        <v>23</v>
      </c>
      <c r="N9" s="7">
        <v>19</v>
      </c>
      <c r="O9" s="8">
        <f t="shared" si="2"/>
        <v>42</v>
      </c>
      <c r="P9" s="19">
        <f t="shared" si="3"/>
        <v>-15</v>
      </c>
      <c r="Q9" s="24">
        <v>3</v>
      </c>
      <c r="R9" s="5">
        <v>3</v>
      </c>
      <c r="S9" s="12">
        <f t="shared" si="4"/>
        <v>6</v>
      </c>
      <c r="T9" s="7">
        <v>15</v>
      </c>
      <c r="U9" s="7">
        <v>9</v>
      </c>
      <c r="V9" s="13">
        <f t="shared" si="5"/>
        <v>24</v>
      </c>
      <c r="W9" s="19">
        <f t="shared" si="6"/>
        <v>-18</v>
      </c>
      <c r="X9" s="125">
        <f t="shared" si="7"/>
        <v>-33</v>
      </c>
    </row>
    <row r="10" spans="1:25" ht="18.75" customHeight="1" x14ac:dyDescent="0.15">
      <c r="A10" s="287">
        <v>45505</v>
      </c>
      <c r="B10" s="20">
        <v>7649</v>
      </c>
      <c r="C10" s="21">
        <f t="shared" ref="C10:C18" si="8">B10-B9</f>
        <v>69</v>
      </c>
      <c r="D10" s="69">
        <f t="shared" si="0"/>
        <v>15659</v>
      </c>
      <c r="E10" s="3">
        <v>7427</v>
      </c>
      <c r="F10" s="4">
        <v>8232</v>
      </c>
      <c r="G10" s="16">
        <f>D10-D9</f>
        <v>55</v>
      </c>
      <c r="H10" s="27"/>
      <c r="I10" s="289" t="s">
        <v>48</v>
      </c>
      <c r="J10" s="24">
        <v>78</v>
      </c>
      <c r="K10" s="5">
        <v>36</v>
      </c>
      <c r="L10" s="6">
        <f t="shared" si="1"/>
        <v>114</v>
      </c>
      <c r="M10" s="7">
        <v>20</v>
      </c>
      <c r="N10" s="7">
        <v>18</v>
      </c>
      <c r="O10" s="8">
        <f t="shared" si="2"/>
        <v>38</v>
      </c>
      <c r="P10" s="19">
        <f t="shared" si="3"/>
        <v>76</v>
      </c>
      <c r="Q10" s="24">
        <v>4</v>
      </c>
      <c r="R10" s="5">
        <v>2</v>
      </c>
      <c r="S10" s="12">
        <f t="shared" si="4"/>
        <v>6</v>
      </c>
      <c r="T10" s="7">
        <v>19</v>
      </c>
      <c r="U10" s="7">
        <v>8</v>
      </c>
      <c r="V10" s="13">
        <f t="shared" si="5"/>
        <v>27</v>
      </c>
      <c r="W10" s="19">
        <f t="shared" si="6"/>
        <v>-21</v>
      </c>
      <c r="X10" s="125">
        <f t="shared" si="7"/>
        <v>55</v>
      </c>
    </row>
    <row r="11" spans="1:25" ht="18.75" customHeight="1" x14ac:dyDescent="0.15">
      <c r="A11" s="287">
        <v>45536</v>
      </c>
      <c r="B11" s="20">
        <v>7636</v>
      </c>
      <c r="C11" s="21">
        <f t="shared" si="8"/>
        <v>-13</v>
      </c>
      <c r="D11" s="69">
        <f t="shared" si="0"/>
        <v>15632</v>
      </c>
      <c r="E11" s="3">
        <v>7422</v>
      </c>
      <c r="F11" s="4">
        <v>8210</v>
      </c>
      <c r="G11" s="16">
        <f t="shared" ref="G11:G18" si="9">D11-D10</f>
        <v>-27</v>
      </c>
      <c r="H11" s="27"/>
      <c r="I11" s="289" t="s">
        <v>49</v>
      </c>
      <c r="J11" s="24">
        <v>24</v>
      </c>
      <c r="K11" s="5">
        <v>10</v>
      </c>
      <c r="L11" s="6">
        <f t="shared" si="1"/>
        <v>34</v>
      </c>
      <c r="M11" s="7">
        <v>19</v>
      </c>
      <c r="N11" s="7">
        <v>30</v>
      </c>
      <c r="O11" s="8">
        <f t="shared" si="2"/>
        <v>49</v>
      </c>
      <c r="P11" s="19">
        <f>L11-O11</f>
        <v>-15</v>
      </c>
      <c r="Q11" s="18">
        <v>0</v>
      </c>
      <c r="R11" s="9">
        <v>2</v>
      </c>
      <c r="S11" s="12">
        <f t="shared" si="4"/>
        <v>2</v>
      </c>
      <c r="T11" s="10">
        <v>10</v>
      </c>
      <c r="U11" s="10">
        <v>4</v>
      </c>
      <c r="V11" s="13">
        <f t="shared" si="5"/>
        <v>14</v>
      </c>
      <c r="W11" s="19">
        <f t="shared" si="6"/>
        <v>-12</v>
      </c>
      <c r="X11" s="125">
        <f t="shared" si="7"/>
        <v>-27</v>
      </c>
    </row>
    <row r="12" spans="1:25" ht="18.75" customHeight="1" x14ac:dyDescent="0.15">
      <c r="A12" s="287">
        <v>45566</v>
      </c>
      <c r="B12" s="228">
        <v>7559</v>
      </c>
      <c r="C12" s="21">
        <f t="shared" si="8"/>
        <v>-77</v>
      </c>
      <c r="D12" s="69">
        <f t="shared" si="0"/>
        <v>15542</v>
      </c>
      <c r="E12" s="3">
        <v>7356</v>
      </c>
      <c r="F12" s="4">
        <v>8186</v>
      </c>
      <c r="G12" s="16">
        <f t="shared" si="9"/>
        <v>-90</v>
      </c>
      <c r="H12" s="27"/>
      <c r="I12" s="289" t="s">
        <v>50</v>
      </c>
      <c r="J12" s="24">
        <v>18</v>
      </c>
      <c r="K12" s="5">
        <v>20</v>
      </c>
      <c r="L12" s="6">
        <f t="shared" si="1"/>
        <v>38</v>
      </c>
      <c r="M12" s="7">
        <v>70</v>
      </c>
      <c r="N12" s="7">
        <v>33</v>
      </c>
      <c r="O12" s="8">
        <f t="shared" si="2"/>
        <v>103</v>
      </c>
      <c r="P12" s="19">
        <f t="shared" si="3"/>
        <v>-65</v>
      </c>
      <c r="Q12" s="18">
        <v>3</v>
      </c>
      <c r="R12" s="9">
        <v>0</v>
      </c>
      <c r="S12" s="12">
        <f t="shared" si="4"/>
        <v>3</v>
      </c>
      <c r="T12" s="10">
        <v>17</v>
      </c>
      <c r="U12" s="10">
        <v>11</v>
      </c>
      <c r="V12" s="13">
        <f t="shared" si="5"/>
        <v>28</v>
      </c>
      <c r="W12" s="19">
        <f t="shared" si="6"/>
        <v>-25</v>
      </c>
      <c r="X12" s="125">
        <f t="shared" si="7"/>
        <v>-90</v>
      </c>
    </row>
    <row r="13" spans="1:25" ht="18.75" customHeight="1" x14ac:dyDescent="0.15">
      <c r="A13" s="287">
        <v>45597</v>
      </c>
      <c r="B13" s="20">
        <v>7542</v>
      </c>
      <c r="C13" s="21">
        <f t="shared" si="8"/>
        <v>-17</v>
      </c>
      <c r="D13" s="69">
        <f t="shared" si="0"/>
        <v>15516</v>
      </c>
      <c r="E13" s="3">
        <v>7348</v>
      </c>
      <c r="F13" s="4">
        <v>8168</v>
      </c>
      <c r="G13" s="16">
        <f t="shared" si="9"/>
        <v>-26</v>
      </c>
      <c r="H13" s="27"/>
      <c r="I13" s="289" t="s">
        <v>51</v>
      </c>
      <c r="J13" s="24">
        <v>16</v>
      </c>
      <c r="K13" s="5">
        <v>12</v>
      </c>
      <c r="L13" s="6">
        <f t="shared" si="1"/>
        <v>28</v>
      </c>
      <c r="M13" s="7">
        <v>13</v>
      </c>
      <c r="N13" s="7">
        <v>19</v>
      </c>
      <c r="O13" s="8">
        <f t="shared" si="2"/>
        <v>32</v>
      </c>
      <c r="P13" s="19">
        <f t="shared" si="3"/>
        <v>-4</v>
      </c>
      <c r="Q13" s="18">
        <v>1</v>
      </c>
      <c r="R13" s="9">
        <v>2</v>
      </c>
      <c r="S13" s="12">
        <f t="shared" si="4"/>
        <v>3</v>
      </c>
      <c r="T13" s="10">
        <v>12</v>
      </c>
      <c r="U13" s="10">
        <v>13</v>
      </c>
      <c r="V13" s="13">
        <f t="shared" si="5"/>
        <v>25</v>
      </c>
      <c r="W13" s="19">
        <f t="shared" si="6"/>
        <v>-22</v>
      </c>
      <c r="X13" s="125">
        <f t="shared" si="7"/>
        <v>-26</v>
      </c>
    </row>
    <row r="14" spans="1:25" ht="18.75" customHeight="1" x14ac:dyDescent="0.15">
      <c r="A14" s="287">
        <v>45627</v>
      </c>
      <c r="B14" s="20">
        <v>7543</v>
      </c>
      <c r="C14" s="21">
        <f t="shared" si="8"/>
        <v>1</v>
      </c>
      <c r="D14" s="69">
        <f t="shared" si="0"/>
        <v>15521</v>
      </c>
      <c r="E14" s="3">
        <v>7347</v>
      </c>
      <c r="F14" s="4">
        <v>8174</v>
      </c>
      <c r="G14" s="16">
        <f t="shared" si="9"/>
        <v>5</v>
      </c>
      <c r="H14" s="27"/>
      <c r="I14" s="289" t="s">
        <v>52</v>
      </c>
      <c r="J14" s="24">
        <v>16</v>
      </c>
      <c r="K14" s="5">
        <v>27</v>
      </c>
      <c r="L14" s="6">
        <f t="shared" si="1"/>
        <v>43</v>
      </c>
      <c r="M14" s="7">
        <v>11</v>
      </c>
      <c r="N14" s="7">
        <v>10</v>
      </c>
      <c r="O14" s="8">
        <f t="shared" si="2"/>
        <v>21</v>
      </c>
      <c r="P14" s="19">
        <f t="shared" si="3"/>
        <v>22</v>
      </c>
      <c r="Q14" s="18">
        <v>5</v>
      </c>
      <c r="R14" s="9">
        <v>3</v>
      </c>
      <c r="S14" s="12">
        <f t="shared" si="4"/>
        <v>8</v>
      </c>
      <c r="T14" s="10">
        <v>11</v>
      </c>
      <c r="U14" s="10">
        <v>14</v>
      </c>
      <c r="V14" s="13">
        <f t="shared" si="5"/>
        <v>25</v>
      </c>
      <c r="W14" s="19">
        <f t="shared" si="6"/>
        <v>-17</v>
      </c>
      <c r="X14" s="125">
        <f t="shared" si="7"/>
        <v>5</v>
      </c>
    </row>
    <row r="15" spans="1:25" ht="18.75" customHeight="1" x14ac:dyDescent="0.15">
      <c r="A15" s="286" t="s">
        <v>196</v>
      </c>
      <c r="B15" s="20">
        <v>7513</v>
      </c>
      <c r="C15" s="21">
        <f t="shared" si="8"/>
        <v>-30</v>
      </c>
      <c r="D15" s="69">
        <f t="shared" si="0"/>
        <v>15467</v>
      </c>
      <c r="E15" s="3">
        <v>7314</v>
      </c>
      <c r="F15" s="4">
        <v>8153</v>
      </c>
      <c r="G15" s="16">
        <f t="shared" si="9"/>
        <v>-54</v>
      </c>
      <c r="H15" s="27"/>
      <c r="I15" s="289" t="s">
        <v>53</v>
      </c>
      <c r="J15" s="24">
        <v>13</v>
      </c>
      <c r="K15" s="5">
        <v>18</v>
      </c>
      <c r="L15" s="6">
        <f t="shared" si="1"/>
        <v>31</v>
      </c>
      <c r="M15" s="7">
        <v>25</v>
      </c>
      <c r="N15" s="7">
        <v>18</v>
      </c>
      <c r="O15" s="8">
        <f t="shared" si="2"/>
        <v>43</v>
      </c>
      <c r="P15" s="19">
        <f t="shared" si="3"/>
        <v>-12</v>
      </c>
      <c r="Q15" s="18">
        <v>1</v>
      </c>
      <c r="R15" s="9">
        <v>0</v>
      </c>
      <c r="S15" s="12">
        <f t="shared" si="4"/>
        <v>1</v>
      </c>
      <c r="T15" s="10">
        <v>22</v>
      </c>
      <c r="U15" s="10">
        <v>21</v>
      </c>
      <c r="V15" s="13">
        <f t="shared" si="5"/>
        <v>43</v>
      </c>
      <c r="W15" s="19">
        <f t="shared" si="6"/>
        <v>-42</v>
      </c>
      <c r="X15" s="125">
        <f t="shared" si="7"/>
        <v>-54</v>
      </c>
    </row>
    <row r="16" spans="1:25" ht="18.75" customHeight="1" x14ac:dyDescent="0.15">
      <c r="A16" s="287">
        <v>45689</v>
      </c>
      <c r="B16" s="20">
        <v>7502</v>
      </c>
      <c r="C16" s="21">
        <f t="shared" si="8"/>
        <v>-11</v>
      </c>
      <c r="D16" s="69">
        <f t="shared" si="0"/>
        <v>15440</v>
      </c>
      <c r="E16" s="3">
        <v>7302</v>
      </c>
      <c r="F16" s="4">
        <v>8138</v>
      </c>
      <c r="G16" s="16">
        <f t="shared" si="9"/>
        <v>-27</v>
      </c>
      <c r="H16" s="27"/>
      <c r="I16" s="289" t="s">
        <v>54</v>
      </c>
      <c r="J16" s="24">
        <v>16</v>
      </c>
      <c r="K16" s="5">
        <v>12</v>
      </c>
      <c r="L16" s="6">
        <f t="shared" si="1"/>
        <v>28</v>
      </c>
      <c r="M16" s="7">
        <v>14</v>
      </c>
      <c r="N16" s="7">
        <v>16</v>
      </c>
      <c r="O16" s="8">
        <f t="shared" si="2"/>
        <v>30</v>
      </c>
      <c r="P16" s="19">
        <f t="shared" si="3"/>
        <v>-2</v>
      </c>
      <c r="Q16" s="18">
        <v>2</v>
      </c>
      <c r="R16" s="9">
        <v>2</v>
      </c>
      <c r="S16" s="12">
        <f t="shared" si="4"/>
        <v>4</v>
      </c>
      <c r="T16" s="10">
        <v>16</v>
      </c>
      <c r="U16" s="10">
        <v>13</v>
      </c>
      <c r="V16" s="13">
        <f t="shared" si="5"/>
        <v>29</v>
      </c>
      <c r="W16" s="19">
        <f t="shared" si="6"/>
        <v>-25</v>
      </c>
      <c r="X16" s="125">
        <f t="shared" si="7"/>
        <v>-27</v>
      </c>
    </row>
    <row r="17" spans="1:24" ht="18.75" customHeight="1" x14ac:dyDescent="0.15">
      <c r="A17" s="287">
        <v>45717</v>
      </c>
      <c r="B17" s="20">
        <v>7443</v>
      </c>
      <c r="C17" s="21">
        <f t="shared" si="8"/>
        <v>-59</v>
      </c>
      <c r="D17" s="69">
        <f t="shared" si="0"/>
        <v>15371</v>
      </c>
      <c r="E17" s="3">
        <v>7276</v>
      </c>
      <c r="F17" s="4">
        <v>8095</v>
      </c>
      <c r="G17" s="16">
        <f t="shared" si="9"/>
        <v>-69</v>
      </c>
      <c r="H17" s="27"/>
      <c r="I17" s="289" t="s">
        <v>55</v>
      </c>
      <c r="J17" s="24">
        <v>28</v>
      </c>
      <c r="K17" s="5">
        <v>15</v>
      </c>
      <c r="L17" s="6">
        <f t="shared" si="1"/>
        <v>43</v>
      </c>
      <c r="M17" s="7">
        <v>44</v>
      </c>
      <c r="N17" s="7">
        <v>50</v>
      </c>
      <c r="O17" s="8">
        <f t="shared" si="2"/>
        <v>94</v>
      </c>
      <c r="P17" s="19">
        <f t="shared" si="3"/>
        <v>-51</v>
      </c>
      <c r="Q17" s="18">
        <v>2</v>
      </c>
      <c r="R17" s="9">
        <v>3</v>
      </c>
      <c r="S17" s="12">
        <f t="shared" si="4"/>
        <v>5</v>
      </c>
      <c r="T17" s="10">
        <v>12</v>
      </c>
      <c r="U17" s="10">
        <v>11</v>
      </c>
      <c r="V17" s="13">
        <f t="shared" si="5"/>
        <v>23</v>
      </c>
      <c r="W17" s="19">
        <f t="shared" si="6"/>
        <v>-18</v>
      </c>
      <c r="X17" s="125">
        <f t="shared" si="7"/>
        <v>-69</v>
      </c>
    </row>
    <row r="18" spans="1:24" ht="18.75" customHeight="1" thickBot="1" x14ac:dyDescent="0.2">
      <c r="A18" s="287">
        <v>45748</v>
      </c>
      <c r="B18" s="64">
        <v>7396</v>
      </c>
      <c r="C18" s="21">
        <f t="shared" si="8"/>
        <v>-47</v>
      </c>
      <c r="D18" s="69">
        <f t="shared" si="0"/>
        <v>15211</v>
      </c>
      <c r="E18" s="65">
        <v>7198</v>
      </c>
      <c r="F18" s="66">
        <v>8013</v>
      </c>
      <c r="G18" s="16">
        <f t="shared" si="9"/>
        <v>-160</v>
      </c>
      <c r="I18" s="290" t="s">
        <v>56</v>
      </c>
      <c r="J18" s="36">
        <v>49</v>
      </c>
      <c r="K18" s="37">
        <v>39</v>
      </c>
      <c r="L18" s="38">
        <f>SUM(J18:K18)</f>
        <v>88</v>
      </c>
      <c r="M18" s="39">
        <v>114</v>
      </c>
      <c r="N18" s="39">
        <v>107</v>
      </c>
      <c r="O18" s="40">
        <f>SUM(M18:N18)</f>
        <v>221</v>
      </c>
      <c r="P18" s="41">
        <f>L18-O18</f>
        <v>-133</v>
      </c>
      <c r="Q18" s="42">
        <v>1</v>
      </c>
      <c r="R18" s="43">
        <v>2</v>
      </c>
      <c r="S18" s="44">
        <f>SUM(Q18:R18)</f>
        <v>3</v>
      </c>
      <c r="T18" s="45">
        <v>14</v>
      </c>
      <c r="U18" s="45">
        <v>16</v>
      </c>
      <c r="V18" s="46">
        <f>SUM(T18:U18)</f>
        <v>30</v>
      </c>
      <c r="W18" s="41">
        <f>S18-V18</f>
        <v>-27</v>
      </c>
      <c r="X18" s="126">
        <f t="shared" si="7"/>
        <v>-160</v>
      </c>
    </row>
    <row r="19" spans="1:24" ht="13.5" customHeight="1" x14ac:dyDescent="0.15">
      <c r="A19" s="366" t="s">
        <v>195</v>
      </c>
      <c r="B19" s="368" t="s">
        <v>65</v>
      </c>
      <c r="C19" s="361">
        <f>SUM(C7:C18)</f>
        <v>-124</v>
      </c>
      <c r="D19" s="370" t="s">
        <v>65</v>
      </c>
      <c r="E19" s="371"/>
      <c r="F19" s="372"/>
      <c r="G19" s="378">
        <f>SUM(G7:G18)</f>
        <v>-399</v>
      </c>
      <c r="I19" s="366" t="s">
        <v>195</v>
      </c>
      <c r="J19" s="385">
        <f t="shared" ref="J19:W19" si="10">SUM(J7:J18)</f>
        <v>375</v>
      </c>
      <c r="K19" s="380">
        <f t="shared" si="10"/>
        <v>306</v>
      </c>
      <c r="L19" s="380">
        <f t="shared" si="10"/>
        <v>681</v>
      </c>
      <c r="M19" s="380">
        <f t="shared" si="10"/>
        <v>398</v>
      </c>
      <c r="N19" s="380">
        <f t="shared" si="10"/>
        <v>394</v>
      </c>
      <c r="O19" s="380">
        <f t="shared" si="10"/>
        <v>792</v>
      </c>
      <c r="P19" s="382">
        <f t="shared" si="10"/>
        <v>-111</v>
      </c>
      <c r="Q19" s="385">
        <f t="shared" si="10"/>
        <v>26</v>
      </c>
      <c r="R19" s="380">
        <f t="shared" si="10"/>
        <v>25</v>
      </c>
      <c r="S19" s="380">
        <f t="shared" si="10"/>
        <v>51</v>
      </c>
      <c r="T19" s="380">
        <f t="shared" si="10"/>
        <v>184</v>
      </c>
      <c r="U19" s="380">
        <f t="shared" si="10"/>
        <v>155</v>
      </c>
      <c r="V19" s="380">
        <f t="shared" si="10"/>
        <v>339</v>
      </c>
      <c r="W19" s="382">
        <f t="shared" si="10"/>
        <v>-288</v>
      </c>
      <c r="X19" s="384">
        <f>SUM(X7:X18)</f>
        <v>-399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C43B-FFCB-423D-9C0A-CDA519CEFF1B}">
  <sheetPr>
    <pageSetUpPr fitToPage="1"/>
  </sheetPr>
  <dimension ref="A1:Y21"/>
  <sheetViews>
    <sheetView tabSelected="1" view="pageBreakPreview" zoomScaleNormal="80" zoomScaleSheetLayoutView="100" workbookViewId="0">
      <selection activeCell="G10" sqref="G10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30" t="s">
        <v>203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28"/>
      <c r="U2" s="28"/>
      <c r="V2" s="28"/>
      <c r="W2" s="28"/>
      <c r="X2" s="1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35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0" t="s">
        <v>11</v>
      </c>
      <c r="X5" s="318"/>
    </row>
    <row r="6" spans="1:25" ht="18.75" customHeight="1" thickBot="1" x14ac:dyDescent="0.2">
      <c r="A6" s="287">
        <v>45383</v>
      </c>
      <c r="B6" s="72">
        <v>7396</v>
      </c>
      <c r="C6" s="73"/>
      <c r="D6" s="74">
        <f t="shared" ref="D6:D18" si="0">SUM(E6:F6)</f>
        <v>15211</v>
      </c>
      <c r="E6" s="65">
        <v>7198</v>
      </c>
      <c r="F6" s="66">
        <v>8013</v>
      </c>
      <c r="G6" s="31"/>
      <c r="H6" s="27"/>
      <c r="I6" s="351"/>
      <c r="J6" s="315" t="s">
        <v>1</v>
      </c>
      <c r="K6" s="316" t="s">
        <v>2</v>
      </c>
      <c r="L6" s="59" t="s">
        <v>26</v>
      </c>
      <c r="M6" s="316" t="s">
        <v>1</v>
      </c>
      <c r="N6" s="316" t="s">
        <v>2</v>
      </c>
      <c r="O6" s="60" t="s">
        <v>26</v>
      </c>
      <c r="P6" s="321"/>
      <c r="Q6" s="315" t="s">
        <v>1</v>
      </c>
      <c r="R6" s="316" t="s">
        <v>2</v>
      </c>
      <c r="S6" s="313" t="s">
        <v>26</v>
      </c>
      <c r="T6" s="316" t="s">
        <v>1</v>
      </c>
      <c r="U6" s="316" t="s">
        <v>2</v>
      </c>
      <c r="V6" s="314" t="s">
        <v>26</v>
      </c>
      <c r="W6" s="321"/>
      <c r="X6" s="319"/>
    </row>
    <row r="7" spans="1:25" ht="18.75" customHeight="1" x14ac:dyDescent="0.15">
      <c r="A7" s="287">
        <v>45413</v>
      </c>
      <c r="B7" s="20">
        <v>7527</v>
      </c>
      <c r="C7" s="21">
        <f>B7-B6</f>
        <v>131</v>
      </c>
      <c r="D7" s="69">
        <f t="shared" si="0"/>
        <v>15340</v>
      </c>
      <c r="E7" s="3">
        <v>7268</v>
      </c>
      <c r="F7" s="4">
        <v>8072</v>
      </c>
      <c r="G7" s="16">
        <f>D7-D6</f>
        <v>129</v>
      </c>
      <c r="H7" s="27"/>
      <c r="I7" s="288" t="s">
        <v>46</v>
      </c>
      <c r="J7" s="48">
        <v>108</v>
      </c>
      <c r="K7" s="49">
        <v>96</v>
      </c>
      <c r="L7" s="50">
        <f t="shared" ref="L7:L17" si="1">SUM(J7:K7)</f>
        <v>204</v>
      </c>
      <c r="M7" s="51">
        <v>28</v>
      </c>
      <c r="N7" s="51">
        <v>23</v>
      </c>
      <c r="O7" s="52">
        <f t="shared" ref="O7:O17" si="2">SUM(M7:N7)</f>
        <v>51</v>
      </c>
      <c r="P7" s="53">
        <f t="shared" ref="P7:P17" si="3">L7-O7</f>
        <v>153</v>
      </c>
      <c r="Q7" s="48">
        <v>6</v>
      </c>
      <c r="R7" s="49">
        <v>4</v>
      </c>
      <c r="S7" s="56">
        <f t="shared" ref="S7:S17" si="4">SUM(Q7:R7)</f>
        <v>10</v>
      </c>
      <c r="T7" s="51">
        <v>16</v>
      </c>
      <c r="U7" s="51">
        <v>18</v>
      </c>
      <c r="V7" s="58">
        <f t="shared" ref="V7:V17" si="5">SUM(T7:U7)</f>
        <v>34</v>
      </c>
      <c r="W7" s="53">
        <f t="shared" ref="W7:W17" si="6">S7-V7</f>
        <v>-24</v>
      </c>
      <c r="X7" s="124">
        <f>P7+W7</f>
        <v>129</v>
      </c>
    </row>
    <row r="8" spans="1:25" ht="18.75" customHeight="1" x14ac:dyDescent="0.15">
      <c r="A8" s="287">
        <v>45444</v>
      </c>
      <c r="B8" s="20"/>
      <c r="C8" s="21">
        <f>B8-B7</f>
        <v>-7527</v>
      </c>
      <c r="D8" s="69">
        <f t="shared" si="0"/>
        <v>0</v>
      </c>
      <c r="E8" s="3"/>
      <c r="F8" s="68"/>
      <c r="G8" s="16">
        <f>D8-D7</f>
        <v>-15340</v>
      </c>
      <c r="H8" s="27"/>
      <c r="I8" s="289" t="s">
        <v>58</v>
      </c>
      <c r="J8" s="24"/>
      <c r="K8" s="5"/>
      <c r="L8" s="6">
        <f t="shared" si="1"/>
        <v>0</v>
      </c>
      <c r="M8" s="7"/>
      <c r="N8" s="7"/>
      <c r="O8" s="8">
        <f t="shared" si="2"/>
        <v>0</v>
      </c>
      <c r="P8" s="19">
        <f t="shared" si="3"/>
        <v>0</v>
      </c>
      <c r="Q8" s="24"/>
      <c r="R8" s="5"/>
      <c r="S8" s="12">
        <f t="shared" si="4"/>
        <v>0</v>
      </c>
      <c r="T8" s="7"/>
      <c r="U8" s="7"/>
      <c r="V8" s="13">
        <f t="shared" si="5"/>
        <v>0</v>
      </c>
      <c r="W8" s="19">
        <f t="shared" si="6"/>
        <v>0</v>
      </c>
      <c r="X8" s="125">
        <f t="shared" ref="X8:X18" si="7">P8+W8</f>
        <v>0</v>
      </c>
    </row>
    <row r="9" spans="1:25" ht="18.75" customHeight="1" x14ac:dyDescent="0.15">
      <c r="A9" s="287">
        <v>45474</v>
      </c>
      <c r="B9" s="20"/>
      <c r="C9" s="21">
        <f>B9-B8</f>
        <v>0</v>
      </c>
      <c r="D9" s="69">
        <f t="shared" si="0"/>
        <v>0</v>
      </c>
      <c r="E9" s="3"/>
      <c r="F9" s="4"/>
      <c r="G9" s="16">
        <f>D9-D8</f>
        <v>0</v>
      </c>
      <c r="H9" s="27"/>
      <c r="I9" s="289" t="s">
        <v>47</v>
      </c>
      <c r="J9" s="24"/>
      <c r="K9" s="5"/>
      <c r="L9" s="6">
        <f t="shared" si="1"/>
        <v>0</v>
      </c>
      <c r="M9" s="7"/>
      <c r="N9" s="7"/>
      <c r="O9" s="8">
        <f t="shared" si="2"/>
        <v>0</v>
      </c>
      <c r="P9" s="19">
        <f t="shared" si="3"/>
        <v>0</v>
      </c>
      <c r="Q9" s="24"/>
      <c r="R9" s="5"/>
      <c r="S9" s="12">
        <f t="shared" si="4"/>
        <v>0</v>
      </c>
      <c r="T9" s="7"/>
      <c r="U9" s="7"/>
      <c r="V9" s="13">
        <f t="shared" si="5"/>
        <v>0</v>
      </c>
      <c r="W9" s="19">
        <f t="shared" si="6"/>
        <v>0</v>
      </c>
      <c r="X9" s="125">
        <f t="shared" si="7"/>
        <v>0</v>
      </c>
    </row>
    <row r="10" spans="1:25" ht="18.75" customHeight="1" x14ac:dyDescent="0.15">
      <c r="A10" s="287">
        <v>45505</v>
      </c>
      <c r="B10" s="20"/>
      <c r="C10" s="21">
        <f t="shared" ref="C10:C18" si="8">B10-B9</f>
        <v>0</v>
      </c>
      <c r="D10" s="69">
        <f t="shared" si="0"/>
        <v>0</v>
      </c>
      <c r="E10" s="3"/>
      <c r="F10" s="4"/>
      <c r="G10" s="16">
        <f>D10-D9</f>
        <v>0</v>
      </c>
      <c r="H10" s="27"/>
      <c r="I10" s="289" t="s">
        <v>48</v>
      </c>
      <c r="J10" s="24"/>
      <c r="K10" s="5"/>
      <c r="L10" s="6">
        <f t="shared" si="1"/>
        <v>0</v>
      </c>
      <c r="M10" s="7"/>
      <c r="N10" s="7"/>
      <c r="O10" s="8">
        <f t="shared" si="2"/>
        <v>0</v>
      </c>
      <c r="P10" s="19">
        <f t="shared" si="3"/>
        <v>0</v>
      </c>
      <c r="Q10" s="24"/>
      <c r="R10" s="5"/>
      <c r="S10" s="12">
        <f t="shared" si="4"/>
        <v>0</v>
      </c>
      <c r="T10" s="7"/>
      <c r="U10" s="7"/>
      <c r="V10" s="13">
        <f t="shared" si="5"/>
        <v>0</v>
      </c>
      <c r="W10" s="19">
        <f t="shared" si="6"/>
        <v>0</v>
      </c>
      <c r="X10" s="125">
        <f t="shared" si="7"/>
        <v>0</v>
      </c>
    </row>
    <row r="11" spans="1:25" ht="18.75" customHeight="1" x14ac:dyDescent="0.15">
      <c r="A11" s="287">
        <v>45536</v>
      </c>
      <c r="B11" s="20"/>
      <c r="C11" s="21">
        <f t="shared" si="8"/>
        <v>0</v>
      </c>
      <c r="D11" s="69">
        <f t="shared" si="0"/>
        <v>0</v>
      </c>
      <c r="E11" s="3"/>
      <c r="F11" s="4"/>
      <c r="G11" s="16">
        <f t="shared" ref="G11:G18" si="9">D11-D10</f>
        <v>0</v>
      </c>
      <c r="H11" s="27"/>
      <c r="I11" s="289" t="s">
        <v>49</v>
      </c>
      <c r="J11" s="24"/>
      <c r="K11" s="5"/>
      <c r="L11" s="6">
        <f t="shared" si="1"/>
        <v>0</v>
      </c>
      <c r="M11" s="7"/>
      <c r="N11" s="7"/>
      <c r="O11" s="8">
        <f t="shared" si="2"/>
        <v>0</v>
      </c>
      <c r="P11" s="19">
        <f>L11-O11</f>
        <v>0</v>
      </c>
      <c r="Q11" s="18"/>
      <c r="R11" s="9"/>
      <c r="S11" s="12">
        <f t="shared" si="4"/>
        <v>0</v>
      </c>
      <c r="T11" s="10"/>
      <c r="U11" s="10"/>
      <c r="V11" s="13">
        <f t="shared" si="5"/>
        <v>0</v>
      </c>
      <c r="W11" s="19">
        <f t="shared" si="6"/>
        <v>0</v>
      </c>
      <c r="X11" s="125">
        <f t="shared" si="7"/>
        <v>0</v>
      </c>
    </row>
    <row r="12" spans="1:25" ht="18.75" customHeight="1" x14ac:dyDescent="0.15">
      <c r="A12" s="287">
        <v>45566</v>
      </c>
      <c r="B12" s="228"/>
      <c r="C12" s="21">
        <f t="shared" si="8"/>
        <v>0</v>
      </c>
      <c r="D12" s="69">
        <f t="shared" si="0"/>
        <v>0</v>
      </c>
      <c r="E12" s="3"/>
      <c r="F12" s="4"/>
      <c r="G12" s="16">
        <f t="shared" si="9"/>
        <v>0</v>
      </c>
      <c r="H12" s="27"/>
      <c r="I12" s="289" t="s">
        <v>50</v>
      </c>
      <c r="J12" s="24"/>
      <c r="K12" s="5"/>
      <c r="L12" s="6">
        <f t="shared" si="1"/>
        <v>0</v>
      </c>
      <c r="M12" s="7"/>
      <c r="N12" s="7"/>
      <c r="O12" s="8">
        <f t="shared" si="2"/>
        <v>0</v>
      </c>
      <c r="P12" s="19">
        <f t="shared" si="3"/>
        <v>0</v>
      </c>
      <c r="Q12" s="18"/>
      <c r="R12" s="9"/>
      <c r="S12" s="12">
        <f t="shared" si="4"/>
        <v>0</v>
      </c>
      <c r="T12" s="10"/>
      <c r="U12" s="10"/>
      <c r="V12" s="13">
        <f t="shared" si="5"/>
        <v>0</v>
      </c>
      <c r="W12" s="19">
        <f t="shared" si="6"/>
        <v>0</v>
      </c>
      <c r="X12" s="125">
        <f t="shared" si="7"/>
        <v>0</v>
      </c>
    </row>
    <row r="13" spans="1:25" ht="18.75" customHeight="1" x14ac:dyDescent="0.15">
      <c r="A13" s="287">
        <v>45597</v>
      </c>
      <c r="B13" s="20"/>
      <c r="C13" s="21">
        <f t="shared" si="8"/>
        <v>0</v>
      </c>
      <c r="D13" s="69">
        <f t="shared" si="0"/>
        <v>0</v>
      </c>
      <c r="E13" s="3"/>
      <c r="F13" s="4"/>
      <c r="G13" s="16">
        <f t="shared" si="9"/>
        <v>0</v>
      </c>
      <c r="H13" s="27"/>
      <c r="I13" s="289" t="s">
        <v>51</v>
      </c>
      <c r="J13" s="24"/>
      <c r="K13" s="5"/>
      <c r="L13" s="6">
        <f t="shared" si="1"/>
        <v>0</v>
      </c>
      <c r="M13" s="7"/>
      <c r="N13" s="7"/>
      <c r="O13" s="8">
        <f t="shared" si="2"/>
        <v>0</v>
      </c>
      <c r="P13" s="19">
        <f t="shared" si="3"/>
        <v>0</v>
      </c>
      <c r="Q13" s="18"/>
      <c r="R13" s="9"/>
      <c r="S13" s="12">
        <f t="shared" si="4"/>
        <v>0</v>
      </c>
      <c r="T13" s="10"/>
      <c r="U13" s="10"/>
      <c r="V13" s="13">
        <f t="shared" si="5"/>
        <v>0</v>
      </c>
      <c r="W13" s="19">
        <f t="shared" si="6"/>
        <v>0</v>
      </c>
      <c r="X13" s="125">
        <f t="shared" si="7"/>
        <v>0</v>
      </c>
    </row>
    <row r="14" spans="1:25" ht="18.75" customHeight="1" x14ac:dyDescent="0.15">
      <c r="A14" s="287">
        <v>45627</v>
      </c>
      <c r="B14" s="20"/>
      <c r="C14" s="21">
        <f t="shared" si="8"/>
        <v>0</v>
      </c>
      <c r="D14" s="69">
        <f t="shared" si="0"/>
        <v>0</v>
      </c>
      <c r="E14" s="3"/>
      <c r="F14" s="4"/>
      <c r="G14" s="16">
        <f t="shared" si="9"/>
        <v>0</v>
      </c>
      <c r="H14" s="27"/>
      <c r="I14" s="289" t="s">
        <v>52</v>
      </c>
      <c r="J14" s="24"/>
      <c r="K14" s="5"/>
      <c r="L14" s="6">
        <f t="shared" si="1"/>
        <v>0</v>
      </c>
      <c r="M14" s="7"/>
      <c r="N14" s="7"/>
      <c r="O14" s="8">
        <f t="shared" si="2"/>
        <v>0</v>
      </c>
      <c r="P14" s="19">
        <f t="shared" si="3"/>
        <v>0</v>
      </c>
      <c r="Q14" s="18"/>
      <c r="R14" s="9"/>
      <c r="S14" s="12">
        <f t="shared" si="4"/>
        <v>0</v>
      </c>
      <c r="T14" s="10"/>
      <c r="U14" s="10"/>
      <c r="V14" s="13">
        <f t="shared" si="5"/>
        <v>0</v>
      </c>
      <c r="W14" s="19">
        <f t="shared" si="6"/>
        <v>0</v>
      </c>
      <c r="X14" s="125">
        <f t="shared" si="7"/>
        <v>0</v>
      </c>
    </row>
    <row r="15" spans="1:25" ht="18.75" customHeight="1" x14ac:dyDescent="0.15">
      <c r="A15" s="286" t="s">
        <v>196</v>
      </c>
      <c r="B15" s="20"/>
      <c r="C15" s="21">
        <f t="shared" si="8"/>
        <v>0</v>
      </c>
      <c r="D15" s="69">
        <f t="shared" si="0"/>
        <v>0</v>
      </c>
      <c r="E15" s="3"/>
      <c r="F15" s="4"/>
      <c r="G15" s="16">
        <f t="shared" si="9"/>
        <v>0</v>
      </c>
      <c r="H15" s="27"/>
      <c r="I15" s="289" t="s">
        <v>53</v>
      </c>
      <c r="J15" s="24"/>
      <c r="K15" s="5"/>
      <c r="L15" s="6">
        <f t="shared" si="1"/>
        <v>0</v>
      </c>
      <c r="M15" s="7"/>
      <c r="N15" s="7"/>
      <c r="O15" s="8">
        <f t="shared" si="2"/>
        <v>0</v>
      </c>
      <c r="P15" s="19">
        <f t="shared" si="3"/>
        <v>0</v>
      </c>
      <c r="Q15" s="18"/>
      <c r="R15" s="9"/>
      <c r="S15" s="12">
        <f t="shared" si="4"/>
        <v>0</v>
      </c>
      <c r="T15" s="10"/>
      <c r="U15" s="10"/>
      <c r="V15" s="13">
        <f t="shared" si="5"/>
        <v>0</v>
      </c>
      <c r="W15" s="19">
        <f t="shared" si="6"/>
        <v>0</v>
      </c>
      <c r="X15" s="125">
        <f t="shared" si="7"/>
        <v>0</v>
      </c>
    </row>
    <row r="16" spans="1:25" ht="18.75" customHeight="1" x14ac:dyDescent="0.15">
      <c r="A16" s="287">
        <v>45689</v>
      </c>
      <c r="B16" s="20"/>
      <c r="C16" s="21">
        <f t="shared" si="8"/>
        <v>0</v>
      </c>
      <c r="D16" s="69">
        <f t="shared" si="0"/>
        <v>0</v>
      </c>
      <c r="E16" s="3"/>
      <c r="F16" s="4"/>
      <c r="G16" s="16">
        <f t="shared" si="9"/>
        <v>0</v>
      </c>
      <c r="H16" s="27"/>
      <c r="I16" s="289" t="s">
        <v>54</v>
      </c>
      <c r="J16" s="24"/>
      <c r="K16" s="5"/>
      <c r="L16" s="6">
        <f t="shared" si="1"/>
        <v>0</v>
      </c>
      <c r="M16" s="7"/>
      <c r="N16" s="7"/>
      <c r="O16" s="8">
        <f t="shared" si="2"/>
        <v>0</v>
      </c>
      <c r="P16" s="19">
        <f t="shared" si="3"/>
        <v>0</v>
      </c>
      <c r="Q16" s="18"/>
      <c r="R16" s="9"/>
      <c r="S16" s="12">
        <f t="shared" si="4"/>
        <v>0</v>
      </c>
      <c r="T16" s="10"/>
      <c r="U16" s="10"/>
      <c r="V16" s="13">
        <f t="shared" si="5"/>
        <v>0</v>
      </c>
      <c r="W16" s="19">
        <f t="shared" si="6"/>
        <v>0</v>
      </c>
      <c r="X16" s="125">
        <f t="shared" si="7"/>
        <v>0</v>
      </c>
    </row>
    <row r="17" spans="1:24" ht="18.75" customHeight="1" x14ac:dyDescent="0.15">
      <c r="A17" s="287">
        <v>45717</v>
      </c>
      <c r="B17" s="20"/>
      <c r="C17" s="21">
        <f t="shared" si="8"/>
        <v>0</v>
      </c>
      <c r="D17" s="69">
        <f t="shared" si="0"/>
        <v>0</v>
      </c>
      <c r="E17" s="3"/>
      <c r="F17" s="4"/>
      <c r="G17" s="16">
        <f t="shared" si="9"/>
        <v>0</v>
      </c>
      <c r="H17" s="27"/>
      <c r="I17" s="289" t="s">
        <v>55</v>
      </c>
      <c r="J17" s="24"/>
      <c r="K17" s="5"/>
      <c r="L17" s="6">
        <f t="shared" si="1"/>
        <v>0</v>
      </c>
      <c r="M17" s="7"/>
      <c r="N17" s="7"/>
      <c r="O17" s="8">
        <f t="shared" si="2"/>
        <v>0</v>
      </c>
      <c r="P17" s="19">
        <f t="shared" si="3"/>
        <v>0</v>
      </c>
      <c r="Q17" s="18"/>
      <c r="R17" s="9"/>
      <c r="S17" s="12">
        <f t="shared" si="4"/>
        <v>0</v>
      </c>
      <c r="T17" s="10"/>
      <c r="U17" s="10"/>
      <c r="V17" s="13">
        <f t="shared" si="5"/>
        <v>0</v>
      </c>
      <c r="W17" s="19">
        <f t="shared" si="6"/>
        <v>0</v>
      </c>
      <c r="X17" s="125">
        <f t="shared" si="7"/>
        <v>0</v>
      </c>
    </row>
    <row r="18" spans="1:24" ht="18.75" customHeight="1" thickBot="1" x14ac:dyDescent="0.2">
      <c r="A18" s="287">
        <v>45748</v>
      </c>
      <c r="B18" s="64"/>
      <c r="C18" s="21">
        <f t="shared" si="8"/>
        <v>0</v>
      </c>
      <c r="D18" s="69">
        <f t="shared" si="0"/>
        <v>0</v>
      </c>
      <c r="E18" s="65"/>
      <c r="F18" s="66"/>
      <c r="G18" s="16">
        <f t="shared" si="9"/>
        <v>0</v>
      </c>
      <c r="I18" s="290" t="s">
        <v>56</v>
      </c>
      <c r="J18" s="36"/>
      <c r="K18" s="37"/>
      <c r="L18" s="38">
        <f>SUM(J18:K18)</f>
        <v>0</v>
      </c>
      <c r="M18" s="39"/>
      <c r="N18" s="39"/>
      <c r="O18" s="40">
        <f>SUM(M18:N18)</f>
        <v>0</v>
      </c>
      <c r="P18" s="41">
        <f>L18-O18</f>
        <v>0</v>
      </c>
      <c r="Q18" s="42"/>
      <c r="R18" s="43"/>
      <c r="S18" s="44">
        <f>SUM(Q18:R18)</f>
        <v>0</v>
      </c>
      <c r="T18" s="45"/>
      <c r="U18" s="45"/>
      <c r="V18" s="46">
        <f>SUM(T18:U18)</f>
        <v>0</v>
      </c>
      <c r="W18" s="41">
        <f>S18-V18</f>
        <v>0</v>
      </c>
      <c r="X18" s="126">
        <f t="shared" si="7"/>
        <v>0</v>
      </c>
    </row>
    <row r="19" spans="1:24" ht="13.5" customHeight="1" x14ac:dyDescent="0.15">
      <c r="A19" s="366" t="s">
        <v>202</v>
      </c>
      <c r="B19" s="368" t="s">
        <v>65</v>
      </c>
      <c r="C19" s="361">
        <f>SUM(C7:C18)</f>
        <v>-7396</v>
      </c>
      <c r="D19" s="370" t="s">
        <v>65</v>
      </c>
      <c r="E19" s="371"/>
      <c r="F19" s="372"/>
      <c r="G19" s="378">
        <f>SUM(G7:G18)</f>
        <v>-15211</v>
      </c>
      <c r="I19" s="366" t="s">
        <v>202</v>
      </c>
      <c r="J19" s="385">
        <f t="shared" ref="J19:W19" si="10">SUM(J7:J18)</f>
        <v>108</v>
      </c>
      <c r="K19" s="380">
        <f t="shared" si="10"/>
        <v>96</v>
      </c>
      <c r="L19" s="380">
        <f t="shared" si="10"/>
        <v>204</v>
      </c>
      <c r="M19" s="380">
        <f t="shared" si="10"/>
        <v>28</v>
      </c>
      <c r="N19" s="380">
        <f t="shared" si="10"/>
        <v>23</v>
      </c>
      <c r="O19" s="380">
        <f t="shared" si="10"/>
        <v>51</v>
      </c>
      <c r="P19" s="382">
        <f t="shared" si="10"/>
        <v>153</v>
      </c>
      <c r="Q19" s="385">
        <f t="shared" si="10"/>
        <v>6</v>
      </c>
      <c r="R19" s="380">
        <f t="shared" si="10"/>
        <v>4</v>
      </c>
      <c r="S19" s="380">
        <f t="shared" si="10"/>
        <v>10</v>
      </c>
      <c r="T19" s="380">
        <f t="shared" si="10"/>
        <v>16</v>
      </c>
      <c r="U19" s="380">
        <f t="shared" si="10"/>
        <v>18</v>
      </c>
      <c r="V19" s="380">
        <f t="shared" si="10"/>
        <v>34</v>
      </c>
      <c r="W19" s="382">
        <f t="shared" si="10"/>
        <v>-24</v>
      </c>
      <c r="X19" s="384">
        <f>SUM(X7:X18)</f>
        <v>129</v>
      </c>
    </row>
    <row r="20" spans="1:24" ht="19.5" customHeight="1" thickBot="1" x14ac:dyDescent="0.2">
      <c r="A20" s="367"/>
      <c r="B20" s="369"/>
      <c r="C20" s="362"/>
      <c r="D20" s="373"/>
      <c r="E20" s="374"/>
      <c r="F20" s="375"/>
      <c r="G20" s="379"/>
      <c r="I20" s="367"/>
      <c r="J20" s="386"/>
      <c r="K20" s="381"/>
      <c r="L20" s="381"/>
      <c r="M20" s="381"/>
      <c r="N20" s="381"/>
      <c r="O20" s="381"/>
      <c r="P20" s="383"/>
      <c r="Q20" s="386"/>
      <c r="R20" s="381"/>
      <c r="S20" s="381"/>
      <c r="T20" s="381"/>
      <c r="U20" s="381"/>
      <c r="V20" s="381"/>
      <c r="W20" s="383"/>
      <c r="X20" s="319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A19:A20"/>
    <mergeCell ref="B19:B20"/>
    <mergeCell ref="C19:C20"/>
    <mergeCell ref="D19:F20"/>
    <mergeCell ref="G19:G20"/>
    <mergeCell ref="I19:I20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571"/>
  <sheetViews>
    <sheetView zoomScale="80" zoomScaleNormal="80" zoomScaleSheetLayoutView="80" workbookViewId="0">
      <pane ySplit="6" topLeftCell="A267" activePane="bottomLeft" state="frozen"/>
      <selection pane="bottomLeft" activeCell="E297" sqref="E297"/>
    </sheetView>
  </sheetViews>
  <sheetFormatPr defaultRowHeight="13.5" x14ac:dyDescent="0.15"/>
  <cols>
    <col min="1" max="1" width="4.125" customWidth="1"/>
    <col min="2" max="2" width="9" style="139"/>
    <col min="3" max="3" width="10" style="11" customWidth="1"/>
    <col min="4" max="8" width="9" style="11"/>
    <col min="9" max="9" width="9.5" style="11" bestFit="1" customWidth="1"/>
    <col min="10" max="10" width="2.75" style="142" customWidth="1"/>
    <col min="11" max="11" width="16.125" style="11" customWidth="1"/>
    <col min="12" max="25" width="6.25" style="11" customWidth="1"/>
  </cols>
  <sheetData>
    <row r="1" spans="2:27" ht="24.75" customHeight="1" x14ac:dyDescent="0.15">
      <c r="C1" s="330" t="s">
        <v>102</v>
      </c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28"/>
      <c r="W1" s="28"/>
      <c r="X1" s="28"/>
      <c r="Y1" s="28"/>
    </row>
    <row r="2" spans="2:27" ht="21" customHeight="1" thickBot="1" x14ac:dyDescent="0.2">
      <c r="C2" s="23"/>
      <c r="D2" s="141"/>
      <c r="E2" s="141"/>
      <c r="F2" s="23"/>
      <c r="G2" s="2"/>
      <c r="H2" s="2"/>
      <c r="I2" s="2"/>
      <c r="J2" s="2"/>
      <c r="K2" s="2"/>
      <c r="L2" s="2"/>
      <c r="M2" s="2"/>
      <c r="N2" s="2"/>
      <c r="O2" s="273"/>
      <c r="P2" s="2"/>
      <c r="Q2" s="2"/>
      <c r="R2" s="2"/>
      <c r="S2" s="2"/>
      <c r="T2" s="2"/>
      <c r="U2" s="2"/>
      <c r="V2" s="28"/>
      <c r="W2" s="28"/>
      <c r="X2" s="28"/>
      <c r="Y2" s="28"/>
      <c r="Z2" s="1"/>
      <c r="AA2" s="1"/>
    </row>
    <row r="3" spans="2:27" ht="20.25" customHeight="1" thickBot="1" x14ac:dyDescent="0.2">
      <c r="B3" s="387" t="s">
        <v>100</v>
      </c>
      <c r="C3" s="392" t="s">
        <v>57</v>
      </c>
      <c r="D3" s="334" t="s">
        <v>13</v>
      </c>
      <c r="E3" s="335"/>
      <c r="F3" s="395" t="s">
        <v>4</v>
      </c>
      <c r="G3" s="337"/>
      <c r="H3" s="337"/>
      <c r="I3" s="338"/>
      <c r="J3" s="26"/>
      <c r="K3" s="123" t="s">
        <v>66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4"/>
    </row>
    <row r="4" spans="2:27" ht="15.75" customHeight="1" x14ac:dyDescent="0.15">
      <c r="B4" s="388"/>
      <c r="C4" s="393"/>
      <c r="D4" s="339" t="s">
        <v>3</v>
      </c>
      <c r="E4" s="341" t="s">
        <v>12</v>
      </c>
      <c r="F4" s="390" t="s">
        <v>0</v>
      </c>
      <c r="G4" s="345" t="s">
        <v>1</v>
      </c>
      <c r="H4" s="347" t="s">
        <v>2</v>
      </c>
      <c r="I4" s="341" t="s">
        <v>12</v>
      </c>
      <c r="J4" s="26"/>
      <c r="K4" s="349" t="s">
        <v>61</v>
      </c>
      <c r="L4" s="334" t="s">
        <v>5</v>
      </c>
      <c r="M4" s="352"/>
      <c r="N4" s="352"/>
      <c r="O4" s="352"/>
      <c r="P4" s="352"/>
      <c r="Q4" s="352"/>
      <c r="R4" s="335"/>
      <c r="S4" s="334" t="s">
        <v>6</v>
      </c>
      <c r="T4" s="352"/>
      <c r="U4" s="352"/>
      <c r="V4" s="352"/>
      <c r="W4" s="352"/>
      <c r="X4" s="352"/>
      <c r="Y4" s="335"/>
      <c r="Z4" s="335" t="s">
        <v>64</v>
      </c>
    </row>
    <row r="5" spans="2:27" ht="16.5" customHeight="1" thickBot="1" x14ac:dyDescent="0.2">
      <c r="B5" s="389"/>
      <c r="C5" s="394"/>
      <c r="D5" s="340"/>
      <c r="E5" s="342"/>
      <c r="F5" s="391"/>
      <c r="G5" s="346"/>
      <c r="H5" s="348"/>
      <c r="I5" s="342"/>
      <c r="J5" s="26"/>
      <c r="K5" s="350"/>
      <c r="L5" s="353" t="s">
        <v>8</v>
      </c>
      <c r="M5" s="354"/>
      <c r="N5" s="324"/>
      <c r="O5" s="325" t="s">
        <v>7</v>
      </c>
      <c r="P5" s="326"/>
      <c r="Q5" s="327"/>
      <c r="R5" s="320" t="s">
        <v>11</v>
      </c>
      <c r="S5" s="322" t="s">
        <v>9</v>
      </c>
      <c r="T5" s="323"/>
      <c r="U5" s="324"/>
      <c r="V5" s="325" t="s">
        <v>10</v>
      </c>
      <c r="W5" s="326"/>
      <c r="X5" s="327"/>
      <c r="Y5" s="320" t="s">
        <v>11</v>
      </c>
      <c r="Z5" s="396"/>
    </row>
    <row r="6" spans="2:27" ht="18.75" customHeight="1" thickBot="1" x14ac:dyDescent="0.2">
      <c r="B6" s="188" t="s">
        <v>101</v>
      </c>
      <c r="C6" s="184" t="s">
        <v>45</v>
      </c>
      <c r="D6" s="181">
        <v>9315</v>
      </c>
      <c r="E6" s="182"/>
      <c r="F6" s="177">
        <f>G6+H6</f>
        <v>24310</v>
      </c>
      <c r="G6" s="172">
        <v>11438</v>
      </c>
      <c r="H6" s="173">
        <v>12872</v>
      </c>
      <c r="I6" s="174"/>
      <c r="J6" s="27"/>
      <c r="K6" s="351"/>
      <c r="L6" s="34" t="s">
        <v>1</v>
      </c>
      <c r="M6" s="35" t="s">
        <v>2</v>
      </c>
      <c r="N6" s="59" t="s">
        <v>26</v>
      </c>
      <c r="O6" s="35" t="s">
        <v>1</v>
      </c>
      <c r="P6" s="35" t="s">
        <v>2</v>
      </c>
      <c r="Q6" s="60" t="s">
        <v>26</v>
      </c>
      <c r="R6" s="321"/>
      <c r="S6" s="34" t="s">
        <v>1</v>
      </c>
      <c r="T6" s="35" t="s">
        <v>2</v>
      </c>
      <c r="U6" s="137" t="s">
        <v>26</v>
      </c>
      <c r="V6" s="35" t="s">
        <v>1</v>
      </c>
      <c r="W6" s="35" t="s">
        <v>2</v>
      </c>
      <c r="X6" s="138" t="s">
        <v>26</v>
      </c>
      <c r="Y6" s="321"/>
      <c r="Z6" s="397"/>
    </row>
    <row r="7" spans="2:27" ht="18.75" customHeight="1" x14ac:dyDescent="0.15">
      <c r="B7" s="189" t="s">
        <v>101</v>
      </c>
      <c r="C7" s="185" t="s">
        <v>19</v>
      </c>
      <c r="D7" s="20">
        <v>9493</v>
      </c>
      <c r="E7" s="21">
        <f t="shared" ref="E7:E13" si="0">D7-D6</f>
        <v>178</v>
      </c>
      <c r="F7" s="178">
        <f t="shared" ref="F7:F17" si="1">G7+H7</f>
        <v>24427</v>
      </c>
      <c r="G7" s="3">
        <v>11556</v>
      </c>
      <c r="H7" s="4">
        <v>12871</v>
      </c>
      <c r="I7" s="16">
        <f t="shared" ref="I7:I18" si="2">F7-F6</f>
        <v>117</v>
      </c>
      <c r="J7" s="27"/>
      <c r="K7" s="144" t="s">
        <v>46</v>
      </c>
      <c r="L7" s="191"/>
      <c r="M7" s="146"/>
      <c r="N7" s="147">
        <v>319</v>
      </c>
      <c r="O7" s="148"/>
      <c r="P7" s="148"/>
      <c r="Q7" s="149">
        <v>184</v>
      </c>
      <c r="R7" s="192">
        <f t="shared" ref="R7:R17" si="3">N7-Q7</f>
        <v>135</v>
      </c>
      <c r="S7" s="168">
        <v>3</v>
      </c>
      <c r="T7" s="150">
        <v>8</v>
      </c>
      <c r="U7" s="151">
        <f t="shared" ref="U7:U17" si="4">SUM(S7,T7)</f>
        <v>11</v>
      </c>
      <c r="V7" s="152">
        <v>17</v>
      </c>
      <c r="W7" s="152">
        <v>12</v>
      </c>
      <c r="X7" s="153">
        <f t="shared" ref="X7:X17" si="5">SUM(V7,W7)</f>
        <v>29</v>
      </c>
      <c r="Y7" s="192">
        <f t="shared" ref="Y7:Y17" si="6">U7-X7</f>
        <v>-18</v>
      </c>
      <c r="Z7" s="197">
        <f>R7+Y7</f>
        <v>117</v>
      </c>
    </row>
    <row r="8" spans="2:27" ht="18.75" customHeight="1" x14ac:dyDescent="0.15">
      <c r="B8" s="189" t="s">
        <v>101</v>
      </c>
      <c r="C8" s="185" t="s">
        <v>20</v>
      </c>
      <c r="D8" s="20">
        <v>9472</v>
      </c>
      <c r="E8" s="21">
        <f t="shared" si="0"/>
        <v>-21</v>
      </c>
      <c r="F8" s="178">
        <f t="shared" si="1"/>
        <v>24404</v>
      </c>
      <c r="G8" s="3">
        <v>11547</v>
      </c>
      <c r="H8" s="4">
        <v>12857</v>
      </c>
      <c r="I8" s="16">
        <f t="shared" si="2"/>
        <v>-23</v>
      </c>
      <c r="J8" s="27"/>
      <c r="K8" s="103" t="s">
        <v>58</v>
      </c>
      <c r="L8" s="24"/>
      <c r="M8" s="5"/>
      <c r="N8" s="6">
        <v>57</v>
      </c>
      <c r="O8" s="7"/>
      <c r="P8" s="7"/>
      <c r="Q8" s="8">
        <v>78</v>
      </c>
      <c r="R8" s="19">
        <f t="shared" si="3"/>
        <v>-21</v>
      </c>
      <c r="S8" s="18">
        <v>13</v>
      </c>
      <c r="T8" s="9">
        <v>10</v>
      </c>
      <c r="U8" s="12">
        <f t="shared" si="4"/>
        <v>23</v>
      </c>
      <c r="V8" s="10">
        <v>14</v>
      </c>
      <c r="W8" s="10">
        <v>11</v>
      </c>
      <c r="X8" s="13">
        <f t="shared" si="5"/>
        <v>25</v>
      </c>
      <c r="Y8" s="19">
        <f t="shared" si="6"/>
        <v>-2</v>
      </c>
      <c r="Z8" s="198">
        <f t="shared" ref="Z8:Z18" si="7">R8+Y8</f>
        <v>-23</v>
      </c>
    </row>
    <row r="9" spans="2:27" ht="18.75" customHeight="1" x14ac:dyDescent="0.15">
      <c r="B9" s="189" t="s">
        <v>101</v>
      </c>
      <c r="C9" s="185" t="s">
        <v>21</v>
      </c>
      <c r="D9" s="20">
        <v>9412</v>
      </c>
      <c r="E9" s="21">
        <f t="shared" si="0"/>
        <v>-60</v>
      </c>
      <c r="F9" s="178">
        <f t="shared" si="1"/>
        <v>24333</v>
      </c>
      <c r="G9" s="3">
        <v>11480</v>
      </c>
      <c r="H9" s="4">
        <v>12853</v>
      </c>
      <c r="I9" s="16">
        <f t="shared" si="2"/>
        <v>-71</v>
      </c>
      <c r="J9" s="27"/>
      <c r="K9" s="103" t="s">
        <v>47</v>
      </c>
      <c r="L9" s="24"/>
      <c r="M9" s="5"/>
      <c r="N9" s="6">
        <v>45</v>
      </c>
      <c r="O9" s="7"/>
      <c r="P9" s="7"/>
      <c r="Q9" s="8">
        <v>107</v>
      </c>
      <c r="R9" s="19">
        <f t="shared" si="3"/>
        <v>-62</v>
      </c>
      <c r="S9" s="18">
        <v>7</v>
      </c>
      <c r="T9" s="9">
        <v>5</v>
      </c>
      <c r="U9" s="12">
        <f t="shared" si="4"/>
        <v>12</v>
      </c>
      <c r="V9" s="10">
        <v>13</v>
      </c>
      <c r="W9" s="10">
        <v>8</v>
      </c>
      <c r="X9" s="13">
        <f t="shared" si="5"/>
        <v>21</v>
      </c>
      <c r="Y9" s="19">
        <f t="shared" si="6"/>
        <v>-9</v>
      </c>
      <c r="Z9" s="198">
        <f t="shared" si="7"/>
        <v>-71</v>
      </c>
    </row>
    <row r="10" spans="2:27" ht="18.75" customHeight="1" x14ac:dyDescent="0.15">
      <c r="B10" s="189" t="s">
        <v>101</v>
      </c>
      <c r="C10" s="185" t="s">
        <v>22</v>
      </c>
      <c r="D10" s="20">
        <v>9407</v>
      </c>
      <c r="E10" s="21">
        <f t="shared" si="0"/>
        <v>-5</v>
      </c>
      <c r="F10" s="178">
        <f t="shared" si="1"/>
        <v>24323</v>
      </c>
      <c r="G10" s="3">
        <v>11479</v>
      </c>
      <c r="H10" s="4">
        <v>12844</v>
      </c>
      <c r="I10" s="16">
        <f t="shared" si="2"/>
        <v>-10</v>
      </c>
      <c r="J10" s="27"/>
      <c r="K10" s="103" t="s">
        <v>48</v>
      </c>
      <c r="L10" s="24"/>
      <c r="M10" s="5"/>
      <c r="N10" s="6">
        <v>93</v>
      </c>
      <c r="O10" s="7"/>
      <c r="P10" s="7"/>
      <c r="Q10" s="8">
        <v>97</v>
      </c>
      <c r="R10" s="19">
        <f t="shared" si="3"/>
        <v>-4</v>
      </c>
      <c r="S10" s="18">
        <v>13</v>
      </c>
      <c r="T10" s="9">
        <v>3</v>
      </c>
      <c r="U10" s="12">
        <f t="shared" si="4"/>
        <v>16</v>
      </c>
      <c r="V10" s="10">
        <v>11</v>
      </c>
      <c r="W10" s="10">
        <v>11</v>
      </c>
      <c r="X10" s="13">
        <f t="shared" si="5"/>
        <v>22</v>
      </c>
      <c r="Y10" s="19">
        <f t="shared" si="6"/>
        <v>-6</v>
      </c>
      <c r="Z10" s="198">
        <f t="shared" si="7"/>
        <v>-10</v>
      </c>
    </row>
    <row r="11" spans="2:27" ht="18.75" customHeight="1" x14ac:dyDescent="0.15">
      <c r="B11" s="189" t="s">
        <v>101</v>
      </c>
      <c r="C11" s="185" t="s">
        <v>23</v>
      </c>
      <c r="D11" s="20">
        <v>9423</v>
      </c>
      <c r="E11" s="21">
        <f t="shared" si="0"/>
        <v>16</v>
      </c>
      <c r="F11" s="178">
        <f t="shared" si="1"/>
        <v>24348</v>
      </c>
      <c r="G11" s="3">
        <v>11492</v>
      </c>
      <c r="H11" s="4">
        <v>12856</v>
      </c>
      <c r="I11" s="16">
        <f t="shared" si="2"/>
        <v>25</v>
      </c>
      <c r="J11" s="27"/>
      <c r="K11" s="103" t="s">
        <v>49</v>
      </c>
      <c r="L11" s="24"/>
      <c r="M11" s="5"/>
      <c r="N11" s="6">
        <v>99</v>
      </c>
      <c r="O11" s="7"/>
      <c r="P11" s="7"/>
      <c r="Q11" s="8">
        <v>82</v>
      </c>
      <c r="R11" s="19">
        <f t="shared" si="3"/>
        <v>17</v>
      </c>
      <c r="S11" s="18">
        <v>5</v>
      </c>
      <c r="T11" s="9">
        <v>16</v>
      </c>
      <c r="U11" s="12">
        <f t="shared" si="4"/>
        <v>21</v>
      </c>
      <c r="V11" s="10">
        <v>7</v>
      </c>
      <c r="W11" s="10">
        <v>6</v>
      </c>
      <c r="X11" s="13">
        <f t="shared" si="5"/>
        <v>13</v>
      </c>
      <c r="Y11" s="19">
        <f t="shared" si="6"/>
        <v>8</v>
      </c>
      <c r="Z11" s="198">
        <f t="shared" si="7"/>
        <v>25</v>
      </c>
    </row>
    <row r="12" spans="2:27" ht="18.75" customHeight="1" thickBot="1" x14ac:dyDescent="0.2">
      <c r="B12" s="189" t="s">
        <v>101</v>
      </c>
      <c r="C12" s="186" t="s">
        <v>18</v>
      </c>
      <c r="D12" s="89">
        <v>9418</v>
      </c>
      <c r="E12" s="90">
        <f t="shared" si="0"/>
        <v>-5</v>
      </c>
      <c r="F12" s="203">
        <f t="shared" si="1"/>
        <v>24328</v>
      </c>
      <c r="G12" s="3">
        <v>11474</v>
      </c>
      <c r="H12" s="4">
        <v>12854</v>
      </c>
      <c r="I12" s="90">
        <f t="shared" si="2"/>
        <v>-20</v>
      </c>
      <c r="J12" s="27"/>
      <c r="K12" s="104" t="s">
        <v>50</v>
      </c>
      <c r="L12" s="193"/>
      <c r="M12" s="161"/>
      <c r="N12" s="162">
        <v>69</v>
      </c>
      <c r="O12" s="163"/>
      <c r="P12" s="163"/>
      <c r="Q12" s="164">
        <v>72</v>
      </c>
      <c r="R12" s="194">
        <f t="shared" si="3"/>
        <v>-3</v>
      </c>
      <c r="S12" s="201">
        <v>2</v>
      </c>
      <c r="T12" s="165">
        <v>5</v>
      </c>
      <c r="U12" s="166">
        <f t="shared" si="4"/>
        <v>7</v>
      </c>
      <c r="V12" s="165">
        <v>14</v>
      </c>
      <c r="W12" s="165">
        <v>10</v>
      </c>
      <c r="X12" s="167">
        <f t="shared" si="5"/>
        <v>24</v>
      </c>
      <c r="Y12" s="194">
        <f t="shared" si="6"/>
        <v>-17</v>
      </c>
      <c r="Z12" s="199">
        <f t="shared" si="7"/>
        <v>-20</v>
      </c>
    </row>
    <row r="13" spans="2:27" ht="18.75" customHeight="1" x14ac:dyDescent="0.15">
      <c r="B13" s="189" t="s">
        <v>101</v>
      </c>
      <c r="C13" s="185" t="s">
        <v>14</v>
      </c>
      <c r="D13" s="20">
        <v>9472</v>
      </c>
      <c r="E13" s="21">
        <f t="shared" si="0"/>
        <v>54</v>
      </c>
      <c r="F13" s="178">
        <f t="shared" si="1"/>
        <v>24374</v>
      </c>
      <c r="G13" s="3">
        <v>11507</v>
      </c>
      <c r="H13" s="4">
        <v>12867</v>
      </c>
      <c r="I13" s="16">
        <f t="shared" si="2"/>
        <v>46</v>
      </c>
      <c r="J13" s="27"/>
      <c r="K13" s="144" t="s">
        <v>51</v>
      </c>
      <c r="L13" s="191"/>
      <c r="M13" s="146"/>
      <c r="N13" s="147">
        <v>130</v>
      </c>
      <c r="O13" s="148"/>
      <c r="P13" s="148"/>
      <c r="Q13" s="149">
        <v>68</v>
      </c>
      <c r="R13" s="192">
        <f t="shared" si="3"/>
        <v>62</v>
      </c>
      <c r="S13" s="168">
        <v>11</v>
      </c>
      <c r="T13" s="150">
        <v>6</v>
      </c>
      <c r="U13" s="151">
        <f t="shared" si="4"/>
        <v>17</v>
      </c>
      <c r="V13" s="152">
        <v>18</v>
      </c>
      <c r="W13" s="152">
        <v>15</v>
      </c>
      <c r="X13" s="153">
        <f t="shared" si="5"/>
        <v>33</v>
      </c>
      <c r="Y13" s="192">
        <f t="shared" si="6"/>
        <v>-16</v>
      </c>
      <c r="Z13" s="197">
        <f t="shared" si="7"/>
        <v>46</v>
      </c>
    </row>
    <row r="14" spans="2:27" ht="18.75" customHeight="1" x14ac:dyDescent="0.15">
      <c r="B14" s="189" t="s">
        <v>101</v>
      </c>
      <c r="C14" s="185" t="s">
        <v>15</v>
      </c>
      <c r="D14" s="20">
        <v>9465</v>
      </c>
      <c r="E14" s="21">
        <f>D14-D13</f>
        <v>-7</v>
      </c>
      <c r="F14" s="178">
        <f t="shared" si="1"/>
        <v>24357</v>
      </c>
      <c r="G14" s="3">
        <v>11505</v>
      </c>
      <c r="H14" s="4">
        <v>12852</v>
      </c>
      <c r="I14" s="16">
        <f t="shared" si="2"/>
        <v>-17</v>
      </c>
      <c r="J14" s="27"/>
      <c r="K14" s="103" t="s">
        <v>52</v>
      </c>
      <c r="L14" s="24"/>
      <c r="M14" s="5"/>
      <c r="N14" s="6">
        <v>45</v>
      </c>
      <c r="O14" s="7"/>
      <c r="P14" s="7"/>
      <c r="Q14" s="8">
        <v>56</v>
      </c>
      <c r="R14" s="19">
        <f t="shared" si="3"/>
        <v>-11</v>
      </c>
      <c r="S14" s="18">
        <v>8</v>
      </c>
      <c r="T14" s="9">
        <v>5</v>
      </c>
      <c r="U14" s="12">
        <f t="shared" si="4"/>
        <v>13</v>
      </c>
      <c r="V14" s="10">
        <v>9</v>
      </c>
      <c r="W14" s="10">
        <v>10</v>
      </c>
      <c r="X14" s="13">
        <f t="shared" si="5"/>
        <v>19</v>
      </c>
      <c r="Y14" s="19">
        <f t="shared" si="6"/>
        <v>-6</v>
      </c>
      <c r="Z14" s="198">
        <f t="shared" si="7"/>
        <v>-17</v>
      </c>
    </row>
    <row r="15" spans="2:27" ht="18.75" customHeight="1" x14ac:dyDescent="0.15">
      <c r="B15" s="189" t="s">
        <v>103</v>
      </c>
      <c r="C15" s="185" t="s">
        <v>104</v>
      </c>
      <c r="D15" s="20">
        <v>9442</v>
      </c>
      <c r="E15" s="21">
        <f>D15-D14</f>
        <v>-23</v>
      </c>
      <c r="F15" s="178">
        <f t="shared" si="1"/>
        <v>24301</v>
      </c>
      <c r="G15" s="3">
        <v>11481</v>
      </c>
      <c r="H15" s="4">
        <v>12820</v>
      </c>
      <c r="I15" s="16">
        <f t="shared" si="2"/>
        <v>-56</v>
      </c>
      <c r="J15" s="27"/>
      <c r="K15" s="103" t="s">
        <v>53</v>
      </c>
      <c r="L15" s="24"/>
      <c r="M15" s="5"/>
      <c r="N15" s="6">
        <v>41</v>
      </c>
      <c r="O15" s="7"/>
      <c r="P15" s="7"/>
      <c r="Q15" s="8">
        <v>83</v>
      </c>
      <c r="R15" s="19">
        <f t="shared" si="3"/>
        <v>-42</v>
      </c>
      <c r="S15" s="18">
        <v>9</v>
      </c>
      <c r="T15" s="9">
        <v>7</v>
      </c>
      <c r="U15" s="12">
        <f t="shared" si="4"/>
        <v>16</v>
      </c>
      <c r="V15" s="10">
        <v>13</v>
      </c>
      <c r="W15" s="10">
        <v>17</v>
      </c>
      <c r="X15" s="13">
        <f t="shared" si="5"/>
        <v>30</v>
      </c>
      <c r="Y15" s="19">
        <f t="shared" si="6"/>
        <v>-14</v>
      </c>
      <c r="Z15" s="198">
        <f t="shared" si="7"/>
        <v>-56</v>
      </c>
    </row>
    <row r="16" spans="2:27" ht="18.75" customHeight="1" x14ac:dyDescent="0.15">
      <c r="B16" s="189" t="s">
        <v>103</v>
      </c>
      <c r="C16" s="185" t="s">
        <v>16</v>
      </c>
      <c r="D16" s="20">
        <v>9423</v>
      </c>
      <c r="E16" s="21">
        <f>D16-D15</f>
        <v>-19</v>
      </c>
      <c r="F16" s="178">
        <f t="shared" si="1"/>
        <v>24256</v>
      </c>
      <c r="G16" s="3">
        <v>11450</v>
      </c>
      <c r="H16" s="4">
        <v>12806</v>
      </c>
      <c r="I16" s="16">
        <f t="shared" si="2"/>
        <v>-45</v>
      </c>
      <c r="J16" s="27"/>
      <c r="K16" s="103" t="s">
        <v>54</v>
      </c>
      <c r="L16" s="24"/>
      <c r="M16" s="5"/>
      <c r="N16" s="6">
        <v>38</v>
      </c>
      <c r="O16" s="7"/>
      <c r="P16" s="7"/>
      <c r="Q16" s="8">
        <v>69</v>
      </c>
      <c r="R16" s="19">
        <f t="shared" si="3"/>
        <v>-31</v>
      </c>
      <c r="S16" s="18">
        <v>7</v>
      </c>
      <c r="T16" s="9">
        <v>13</v>
      </c>
      <c r="U16" s="12">
        <f t="shared" si="4"/>
        <v>20</v>
      </c>
      <c r="V16" s="10">
        <v>16</v>
      </c>
      <c r="W16" s="10">
        <v>18</v>
      </c>
      <c r="X16" s="13">
        <f t="shared" si="5"/>
        <v>34</v>
      </c>
      <c r="Y16" s="19">
        <f t="shared" si="6"/>
        <v>-14</v>
      </c>
      <c r="Z16" s="198">
        <f t="shared" si="7"/>
        <v>-45</v>
      </c>
    </row>
    <row r="17" spans="2:26" ht="18.75" customHeight="1" x14ac:dyDescent="0.15">
      <c r="B17" s="189" t="s">
        <v>103</v>
      </c>
      <c r="C17" s="185" t="s">
        <v>17</v>
      </c>
      <c r="D17" s="20">
        <v>9411</v>
      </c>
      <c r="E17" s="21">
        <f>D17-D16</f>
        <v>-12</v>
      </c>
      <c r="F17" s="178">
        <f t="shared" si="1"/>
        <v>24235</v>
      </c>
      <c r="G17" s="3">
        <v>11434</v>
      </c>
      <c r="H17" s="4">
        <v>12801</v>
      </c>
      <c r="I17" s="16">
        <f t="shared" si="2"/>
        <v>-21</v>
      </c>
      <c r="J17" s="27"/>
      <c r="K17" s="103" t="s">
        <v>55</v>
      </c>
      <c r="L17" s="24"/>
      <c r="M17" s="5"/>
      <c r="N17" s="6">
        <v>59</v>
      </c>
      <c r="O17" s="7"/>
      <c r="P17" s="7"/>
      <c r="Q17" s="8">
        <v>69</v>
      </c>
      <c r="R17" s="19">
        <f t="shared" si="3"/>
        <v>-10</v>
      </c>
      <c r="S17" s="18">
        <v>11</v>
      </c>
      <c r="T17" s="9">
        <v>9</v>
      </c>
      <c r="U17" s="12">
        <f t="shared" si="4"/>
        <v>20</v>
      </c>
      <c r="V17" s="10">
        <v>14</v>
      </c>
      <c r="W17" s="10">
        <v>17</v>
      </c>
      <c r="X17" s="13">
        <f t="shared" si="5"/>
        <v>31</v>
      </c>
      <c r="Y17" s="19">
        <f t="shared" si="6"/>
        <v>-11</v>
      </c>
      <c r="Z17" s="198">
        <f t="shared" si="7"/>
        <v>-21</v>
      </c>
    </row>
    <row r="18" spans="2:26" ht="18.75" customHeight="1" x14ac:dyDescent="0.15">
      <c r="B18" s="189" t="s">
        <v>103</v>
      </c>
      <c r="C18" s="185" t="s">
        <v>24</v>
      </c>
      <c r="D18" s="20">
        <v>9382</v>
      </c>
      <c r="E18" s="21">
        <f>D18-D17</f>
        <v>-29</v>
      </c>
      <c r="F18" s="178">
        <f>G18+H18</f>
        <v>24121</v>
      </c>
      <c r="G18" s="3">
        <v>11365</v>
      </c>
      <c r="H18" s="4">
        <v>12756</v>
      </c>
      <c r="I18" s="16">
        <f t="shared" si="2"/>
        <v>-114</v>
      </c>
      <c r="K18" s="103" t="s">
        <v>56</v>
      </c>
      <c r="L18" s="24"/>
      <c r="M18" s="5"/>
      <c r="N18" s="6">
        <v>174</v>
      </c>
      <c r="O18" s="7"/>
      <c r="P18" s="7"/>
      <c r="Q18" s="8">
        <v>284</v>
      </c>
      <c r="R18" s="19">
        <f>N18-Q18</f>
        <v>-110</v>
      </c>
      <c r="S18" s="18">
        <v>10</v>
      </c>
      <c r="T18" s="9">
        <v>7</v>
      </c>
      <c r="U18" s="12">
        <f>SUM(S18,T18)</f>
        <v>17</v>
      </c>
      <c r="V18" s="10">
        <v>9</v>
      </c>
      <c r="W18" s="10">
        <v>12</v>
      </c>
      <c r="X18" s="13">
        <f>SUM(V18,W18)</f>
        <v>21</v>
      </c>
      <c r="Y18" s="19">
        <f>U18-X18</f>
        <v>-4</v>
      </c>
      <c r="Z18" s="198">
        <f t="shared" si="7"/>
        <v>-114</v>
      </c>
    </row>
    <row r="19" spans="2:26" ht="18.75" customHeight="1" x14ac:dyDescent="0.15">
      <c r="B19" s="189" t="s">
        <v>103</v>
      </c>
      <c r="C19" s="185" t="s">
        <v>19</v>
      </c>
      <c r="D19" s="20">
        <v>9550</v>
      </c>
      <c r="E19" s="21">
        <f t="shared" ref="E19:E25" si="8">D19-D18</f>
        <v>168</v>
      </c>
      <c r="F19" s="178">
        <f t="shared" ref="F19:F29" si="9">G19+H19</f>
        <v>24252</v>
      </c>
      <c r="G19" s="3">
        <v>11485</v>
      </c>
      <c r="H19" s="4">
        <v>12767</v>
      </c>
      <c r="I19" s="16">
        <f t="shared" ref="I19:I42" si="10">F19-F18</f>
        <v>131</v>
      </c>
      <c r="J19" s="27"/>
      <c r="K19" s="103" t="s">
        <v>46</v>
      </c>
      <c r="L19" s="24"/>
      <c r="M19" s="5"/>
      <c r="N19" s="6">
        <v>308</v>
      </c>
      <c r="O19" s="7"/>
      <c r="P19" s="7"/>
      <c r="Q19" s="8">
        <v>163</v>
      </c>
      <c r="R19" s="19">
        <f t="shared" ref="R19:R29" si="11">N19-Q19</f>
        <v>145</v>
      </c>
      <c r="S19" s="18">
        <v>3</v>
      </c>
      <c r="T19" s="9">
        <v>3</v>
      </c>
      <c r="U19" s="12">
        <f t="shared" ref="U19:U29" si="12">SUM(S19,T19)</f>
        <v>6</v>
      </c>
      <c r="V19" s="10">
        <v>10</v>
      </c>
      <c r="W19" s="10">
        <v>10</v>
      </c>
      <c r="X19" s="13">
        <f t="shared" ref="X19:X29" si="13">SUM(V19,W19)</f>
        <v>20</v>
      </c>
      <c r="Y19" s="19">
        <f t="shared" ref="Y19:Y29" si="14">U19-X19</f>
        <v>-14</v>
      </c>
      <c r="Z19" s="198">
        <f>R19+Y19</f>
        <v>131</v>
      </c>
    </row>
    <row r="20" spans="2:26" ht="18.75" customHeight="1" x14ac:dyDescent="0.15">
      <c r="B20" s="189" t="s">
        <v>103</v>
      </c>
      <c r="C20" s="185" t="s">
        <v>20</v>
      </c>
      <c r="D20" s="20">
        <v>9537</v>
      </c>
      <c r="E20" s="21">
        <f t="shared" si="8"/>
        <v>-13</v>
      </c>
      <c r="F20" s="178">
        <f t="shared" si="9"/>
        <v>24214</v>
      </c>
      <c r="G20" s="3">
        <v>11474</v>
      </c>
      <c r="H20" s="4">
        <v>12740</v>
      </c>
      <c r="I20" s="16">
        <f t="shared" si="10"/>
        <v>-38</v>
      </c>
      <c r="J20" s="27"/>
      <c r="K20" s="103" t="s">
        <v>58</v>
      </c>
      <c r="L20" s="24"/>
      <c r="M20" s="5"/>
      <c r="N20" s="6">
        <v>47</v>
      </c>
      <c r="O20" s="7"/>
      <c r="P20" s="7"/>
      <c r="Q20" s="8">
        <v>78</v>
      </c>
      <c r="R20" s="19">
        <f t="shared" si="11"/>
        <v>-31</v>
      </c>
      <c r="S20" s="18">
        <v>7</v>
      </c>
      <c r="T20" s="9">
        <v>5</v>
      </c>
      <c r="U20" s="12">
        <f t="shared" si="12"/>
        <v>12</v>
      </c>
      <c r="V20" s="10">
        <v>7</v>
      </c>
      <c r="W20" s="10">
        <v>12</v>
      </c>
      <c r="X20" s="13">
        <f t="shared" si="13"/>
        <v>19</v>
      </c>
      <c r="Y20" s="19">
        <f t="shared" si="14"/>
        <v>-7</v>
      </c>
      <c r="Z20" s="198">
        <f t="shared" ref="Z20:Z30" si="15">R20+Y20</f>
        <v>-38</v>
      </c>
    </row>
    <row r="21" spans="2:26" ht="18.75" customHeight="1" x14ac:dyDescent="0.15">
      <c r="B21" s="189" t="s">
        <v>103</v>
      </c>
      <c r="C21" s="185" t="s">
        <v>21</v>
      </c>
      <c r="D21" s="20">
        <v>9442</v>
      </c>
      <c r="E21" s="21">
        <f t="shared" si="8"/>
        <v>-95</v>
      </c>
      <c r="F21" s="178">
        <f t="shared" si="9"/>
        <v>24113</v>
      </c>
      <c r="G21" s="3">
        <v>11376</v>
      </c>
      <c r="H21" s="4">
        <v>12737</v>
      </c>
      <c r="I21" s="16">
        <f t="shared" si="10"/>
        <v>-101</v>
      </c>
      <c r="J21" s="27"/>
      <c r="K21" s="103" t="s">
        <v>47</v>
      </c>
      <c r="L21" s="24"/>
      <c r="M21" s="5"/>
      <c r="N21" s="6">
        <v>55</v>
      </c>
      <c r="O21" s="7"/>
      <c r="P21" s="7"/>
      <c r="Q21" s="8">
        <v>144</v>
      </c>
      <c r="R21" s="19">
        <f t="shared" si="11"/>
        <v>-89</v>
      </c>
      <c r="S21" s="18">
        <v>5</v>
      </c>
      <c r="T21" s="9">
        <v>7</v>
      </c>
      <c r="U21" s="12">
        <f t="shared" si="12"/>
        <v>12</v>
      </c>
      <c r="V21" s="10">
        <v>11</v>
      </c>
      <c r="W21" s="10">
        <v>13</v>
      </c>
      <c r="X21" s="13">
        <f t="shared" si="13"/>
        <v>24</v>
      </c>
      <c r="Y21" s="19">
        <f t="shared" si="14"/>
        <v>-12</v>
      </c>
      <c r="Z21" s="198">
        <f t="shared" si="15"/>
        <v>-101</v>
      </c>
    </row>
    <row r="22" spans="2:26" ht="18.75" customHeight="1" x14ac:dyDescent="0.15">
      <c r="B22" s="189" t="s">
        <v>103</v>
      </c>
      <c r="C22" s="185" t="s">
        <v>22</v>
      </c>
      <c r="D22" s="20">
        <v>9423</v>
      </c>
      <c r="E22" s="21">
        <f t="shared" si="8"/>
        <v>-19</v>
      </c>
      <c r="F22" s="178">
        <f t="shared" si="9"/>
        <v>24065</v>
      </c>
      <c r="G22" s="3">
        <v>11337</v>
      </c>
      <c r="H22" s="4">
        <v>12728</v>
      </c>
      <c r="I22" s="16">
        <f t="shared" si="10"/>
        <v>-48</v>
      </c>
      <c r="J22" s="27"/>
      <c r="K22" s="103" t="s">
        <v>48</v>
      </c>
      <c r="L22" s="24"/>
      <c r="M22" s="5"/>
      <c r="N22" s="6">
        <v>63</v>
      </c>
      <c r="O22" s="7"/>
      <c r="P22" s="7"/>
      <c r="Q22" s="8">
        <v>96</v>
      </c>
      <c r="R22" s="19">
        <f t="shared" si="11"/>
        <v>-33</v>
      </c>
      <c r="S22" s="18">
        <v>3</v>
      </c>
      <c r="T22" s="9">
        <v>4</v>
      </c>
      <c r="U22" s="12">
        <f t="shared" si="12"/>
        <v>7</v>
      </c>
      <c r="V22" s="10">
        <v>15</v>
      </c>
      <c r="W22" s="10">
        <v>7</v>
      </c>
      <c r="X22" s="13">
        <f t="shared" si="13"/>
        <v>22</v>
      </c>
      <c r="Y22" s="19">
        <f t="shared" si="14"/>
        <v>-15</v>
      </c>
      <c r="Z22" s="198">
        <f t="shared" si="15"/>
        <v>-48</v>
      </c>
    </row>
    <row r="23" spans="2:26" ht="18.75" customHeight="1" x14ac:dyDescent="0.15">
      <c r="B23" s="189" t="s">
        <v>103</v>
      </c>
      <c r="C23" s="185" t="s">
        <v>23</v>
      </c>
      <c r="D23" s="20">
        <v>9519</v>
      </c>
      <c r="E23" s="21">
        <f t="shared" si="8"/>
        <v>96</v>
      </c>
      <c r="F23" s="178">
        <f t="shared" si="9"/>
        <v>24080</v>
      </c>
      <c r="G23" s="3">
        <v>11339</v>
      </c>
      <c r="H23" s="4">
        <v>12741</v>
      </c>
      <c r="I23" s="16">
        <f t="shared" si="10"/>
        <v>15</v>
      </c>
      <c r="J23" s="27"/>
      <c r="K23" s="103" t="s">
        <v>49</v>
      </c>
      <c r="L23" s="24"/>
      <c r="M23" s="5"/>
      <c r="N23" s="6">
        <v>73</v>
      </c>
      <c r="O23" s="7"/>
      <c r="P23" s="7"/>
      <c r="Q23" s="8">
        <v>65</v>
      </c>
      <c r="R23" s="19">
        <f t="shared" si="11"/>
        <v>8</v>
      </c>
      <c r="S23" s="18">
        <v>10</v>
      </c>
      <c r="T23" s="9">
        <v>9</v>
      </c>
      <c r="U23" s="12">
        <f t="shared" si="12"/>
        <v>19</v>
      </c>
      <c r="V23" s="10">
        <v>9</v>
      </c>
      <c r="W23" s="10">
        <v>3</v>
      </c>
      <c r="X23" s="13">
        <f t="shared" si="13"/>
        <v>12</v>
      </c>
      <c r="Y23" s="19">
        <f t="shared" si="14"/>
        <v>7</v>
      </c>
      <c r="Z23" s="198">
        <f t="shared" si="15"/>
        <v>15</v>
      </c>
    </row>
    <row r="24" spans="2:26" ht="18.75" customHeight="1" thickBot="1" x14ac:dyDescent="0.2">
      <c r="B24" s="189" t="s">
        <v>103</v>
      </c>
      <c r="C24" s="186" t="s">
        <v>18</v>
      </c>
      <c r="D24" s="89">
        <v>9410</v>
      </c>
      <c r="E24" s="90">
        <f t="shared" si="8"/>
        <v>-109</v>
      </c>
      <c r="F24" s="203">
        <f t="shared" si="9"/>
        <v>24066</v>
      </c>
      <c r="G24" s="3">
        <v>11333</v>
      </c>
      <c r="H24" s="4">
        <v>12733</v>
      </c>
      <c r="I24" s="90">
        <f t="shared" si="10"/>
        <v>-14</v>
      </c>
      <c r="J24" s="27"/>
      <c r="K24" s="145" t="s">
        <v>50</v>
      </c>
      <c r="L24" s="195"/>
      <c r="M24" s="154"/>
      <c r="N24" s="155">
        <v>59</v>
      </c>
      <c r="O24" s="156"/>
      <c r="P24" s="156"/>
      <c r="Q24" s="157">
        <v>68</v>
      </c>
      <c r="R24" s="196">
        <f t="shared" si="11"/>
        <v>-9</v>
      </c>
      <c r="S24" s="202">
        <v>13</v>
      </c>
      <c r="T24" s="158">
        <v>11</v>
      </c>
      <c r="U24" s="159">
        <f t="shared" si="12"/>
        <v>24</v>
      </c>
      <c r="V24" s="158">
        <v>18</v>
      </c>
      <c r="W24" s="158">
        <v>11</v>
      </c>
      <c r="X24" s="160">
        <f t="shared" si="13"/>
        <v>29</v>
      </c>
      <c r="Y24" s="196">
        <f t="shared" si="14"/>
        <v>-5</v>
      </c>
      <c r="Z24" s="200">
        <f t="shared" si="15"/>
        <v>-14</v>
      </c>
    </row>
    <row r="25" spans="2:26" ht="18.75" customHeight="1" x14ac:dyDescent="0.15">
      <c r="B25" s="189" t="s">
        <v>103</v>
      </c>
      <c r="C25" s="185" t="s">
        <v>14</v>
      </c>
      <c r="D25" s="20">
        <v>9458</v>
      </c>
      <c r="E25" s="21">
        <f t="shared" si="8"/>
        <v>48</v>
      </c>
      <c r="F25" s="178">
        <f t="shared" si="9"/>
        <v>24102</v>
      </c>
      <c r="G25" s="3">
        <v>11352</v>
      </c>
      <c r="H25" s="4">
        <v>12750</v>
      </c>
      <c r="I25" s="16">
        <f>F25-F24</f>
        <v>36</v>
      </c>
      <c r="J25" s="27"/>
      <c r="K25" s="144" t="s">
        <v>51</v>
      </c>
      <c r="L25" s="191"/>
      <c r="M25" s="146"/>
      <c r="N25" s="147">
        <v>115</v>
      </c>
      <c r="O25" s="148"/>
      <c r="P25" s="148"/>
      <c r="Q25" s="149">
        <v>69</v>
      </c>
      <c r="R25" s="192">
        <f t="shared" si="11"/>
        <v>46</v>
      </c>
      <c r="S25" s="168">
        <v>5</v>
      </c>
      <c r="T25" s="150">
        <v>6</v>
      </c>
      <c r="U25" s="151">
        <f t="shared" si="12"/>
        <v>11</v>
      </c>
      <c r="V25" s="152">
        <v>14</v>
      </c>
      <c r="W25" s="152">
        <v>7</v>
      </c>
      <c r="X25" s="153">
        <f t="shared" si="13"/>
        <v>21</v>
      </c>
      <c r="Y25" s="192">
        <f t="shared" si="14"/>
        <v>-10</v>
      </c>
      <c r="Z25" s="197">
        <f t="shared" si="15"/>
        <v>36</v>
      </c>
    </row>
    <row r="26" spans="2:26" ht="18.75" customHeight="1" x14ac:dyDescent="0.15">
      <c r="B26" s="189" t="s">
        <v>103</v>
      </c>
      <c r="C26" s="185" t="s">
        <v>15</v>
      </c>
      <c r="D26" s="20">
        <v>9474</v>
      </c>
      <c r="E26" s="21">
        <f>D26-D25</f>
        <v>16</v>
      </c>
      <c r="F26" s="178">
        <f t="shared" si="9"/>
        <v>24118</v>
      </c>
      <c r="G26" s="3">
        <v>11356</v>
      </c>
      <c r="H26" s="4">
        <v>12762</v>
      </c>
      <c r="I26" s="16">
        <f t="shared" si="10"/>
        <v>16</v>
      </c>
      <c r="J26" s="27"/>
      <c r="K26" s="103" t="s">
        <v>52</v>
      </c>
      <c r="L26" s="24"/>
      <c r="M26" s="5"/>
      <c r="N26" s="6">
        <v>66</v>
      </c>
      <c r="O26" s="7"/>
      <c r="P26" s="7"/>
      <c r="Q26" s="8">
        <v>38</v>
      </c>
      <c r="R26" s="19">
        <f t="shared" si="11"/>
        <v>28</v>
      </c>
      <c r="S26" s="18">
        <v>7</v>
      </c>
      <c r="T26" s="9">
        <v>7</v>
      </c>
      <c r="U26" s="12">
        <f t="shared" si="12"/>
        <v>14</v>
      </c>
      <c r="V26" s="10">
        <v>15</v>
      </c>
      <c r="W26" s="10">
        <v>11</v>
      </c>
      <c r="X26" s="13">
        <f t="shared" si="13"/>
        <v>26</v>
      </c>
      <c r="Y26" s="19">
        <f t="shared" si="14"/>
        <v>-12</v>
      </c>
      <c r="Z26" s="198">
        <f t="shared" si="15"/>
        <v>16</v>
      </c>
    </row>
    <row r="27" spans="2:26" ht="18.75" customHeight="1" x14ac:dyDescent="0.15">
      <c r="B27" s="189" t="s">
        <v>105</v>
      </c>
      <c r="C27" s="185" t="s">
        <v>104</v>
      </c>
      <c r="D27" s="20">
        <v>9466</v>
      </c>
      <c r="E27" s="21">
        <f>D27-D26</f>
        <v>-8</v>
      </c>
      <c r="F27" s="178">
        <f t="shared" si="9"/>
        <v>24085</v>
      </c>
      <c r="G27" s="3">
        <v>11318</v>
      </c>
      <c r="H27" s="4">
        <v>12767</v>
      </c>
      <c r="I27" s="16">
        <f t="shared" si="10"/>
        <v>-33</v>
      </c>
      <c r="J27" s="27"/>
      <c r="K27" s="103" t="s">
        <v>53</v>
      </c>
      <c r="L27" s="24"/>
      <c r="M27" s="5"/>
      <c r="N27" s="6">
        <v>52</v>
      </c>
      <c r="O27" s="7"/>
      <c r="P27" s="7"/>
      <c r="Q27" s="8">
        <v>68</v>
      </c>
      <c r="R27" s="19">
        <f t="shared" si="11"/>
        <v>-16</v>
      </c>
      <c r="S27" s="18">
        <v>4</v>
      </c>
      <c r="T27" s="9">
        <v>8</v>
      </c>
      <c r="U27" s="12">
        <f t="shared" si="12"/>
        <v>12</v>
      </c>
      <c r="V27" s="10">
        <v>19</v>
      </c>
      <c r="W27" s="10">
        <v>10</v>
      </c>
      <c r="X27" s="13">
        <f t="shared" si="13"/>
        <v>29</v>
      </c>
      <c r="Y27" s="19">
        <f t="shared" si="14"/>
        <v>-17</v>
      </c>
      <c r="Z27" s="198">
        <f t="shared" si="15"/>
        <v>-33</v>
      </c>
    </row>
    <row r="28" spans="2:26" ht="18.75" customHeight="1" x14ac:dyDescent="0.15">
      <c r="B28" s="189" t="s">
        <v>105</v>
      </c>
      <c r="C28" s="185" t="s">
        <v>16</v>
      </c>
      <c r="D28" s="20">
        <v>9452</v>
      </c>
      <c r="E28" s="21">
        <f>D28-D27</f>
        <v>-14</v>
      </c>
      <c r="F28" s="178">
        <f t="shared" si="9"/>
        <v>24057</v>
      </c>
      <c r="G28" s="3">
        <v>11303</v>
      </c>
      <c r="H28" s="4">
        <v>12754</v>
      </c>
      <c r="I28" s="16">
        <f t="shared" si="10"/>
        <v>-28</v>
      </c>
      <c r="J28" s="27"/>
      <c r="K28" s="103" t="s">
        <v>54</v>
      </c>
      <c r="L28" s="24"/>
      <c r="M28" s="5"/>
      <c r="N28" s="6">
        <v>64</v>
      </c>
      <c r="O28" s="7"/>
      <c r="P28" s="7"/>
      <c r="Q28" s="8">
        <v>70</v>
      </c>
      <c r="R28" s="19">
        <f t="shared" si="11"/>
        <v>-6</v>
      </c>
      <c r="S28" s="18">
        <v>6</v>
      </c>
      <c r="T28" s="9">
        <v>8</v>
      </c>
      <c r="U28" s="12">
        <f t="shared" si="12"/>
        <v>14</v>
      </c>
      <c r="V28" s="10">
        <v>17</v>
      </c>
      <c r="W28" s="10">
        <v>19</v>
      </c>
      <c r="X28" s="13">
        <f t="shared" si="13"/>
        <v>36</v>
      </c>
      <c r="Y28" s="19">
        <f t="shared" si="14"/>
        <v>-22</v>
      </c>
      <c r="Z28" s="198">
        <f t="shared" si="15"/>
        <v>-28</v>
      </c>
    </row>
    <row r="29" spans="2:26" ht="18.75" customHeight="1" x14ac:dyDescent="0.15">
      <c r="B29" s="189" t="s">
        <v>105</v>
      </c>
      <c r="C29" s="185" t="s">
        <v>17</v>
      </c>
      <c r="D29" s="20">
        <v>9417</v>
      </c>
      <c r="E29" s="21">
        <f>D29-D28</f>
        <v>-35</v>
      </c>
      <c r="F29" s="178">
        <f t="shared" si="9"/>
        <v>24011</v>
      </c>
      <c r="G29" s="3">
        <v>11276</v>
      </c>
      <c r="H29" s="4">
        <v>12735</v>
      </c>
      <c r="I29" s="16">
        <f t="shared" si="10"/>
        <v>-46</v>
      </c>
      <c r="J29" s="27"/>
      <c r="K29" s="103" t="s">
        <v>55</v>
      </c>
      <c r="L29" s="24"/>
      <c r="M29" s="5"/>
      <c r="N29" s="6">
        <v>58</v>
      </c>
      <c r="O29" s="7"/>
      <c r="P29" s="7"/>
      <c r="Q29" s="8">
        <v>92</v>
      </c>
      <c r="R29" s="19">
        <f t="shared" si="11"/>
        <v>-34</v>
      </c>
      <c r="S29" s="18">
        <v>4</v>
      </c>
      <c r="T29" s="9">
        <v>11</v>
      </c>
      <c r="U29" s="12">
        <f t="shared" si="12"/>
        <v>15</v>
      </c>
      <c r="V29" s="10">
        <v>15</v>
      </c>
      <c r="W29" s="10">
        <v>12</v>
      </c>
      <c r="X29" s="13">
        <f t="shared" si="13"/>
        <v>27</v>
      </c>
      <c r="Y29" s="19">
        <f t="shared" si="14"/>
        <v>-12</v>
      </c>
      <c r="Z29" s="198">
        <f t="shared" si="15"/>
        <v>-46</v>
      </c>
    </row>
    <row r="30" spans="2:26" ht="18.75" customHeight="1" x14ac:dyDescent="0.15">
      <c r="B30" s="189" t="s">
        <v>105</v>
      </c>
      <c r="C30" s="185" t="s">
        <v>24</v>
      </c>
      <c r="D30" s="89">
        <v>9151</v>
      </c>
      <c r="E30" s="90">
        <f>D30-D29</f>
        <v>-266</v>
      </c>
      <c r="F30" s="179">
        <f>G30+H30</f>
        <v>23686</v>
      </c>
      <c r="G30" s="3">
        <v>11094</v>
      </c>
      <c r="H30" s="4">
        <v>12592</v>
      </c>
      <c r="I30" s="16">
        <f t="shared" si="10"/>
        <v>-325</v>
      </c>
      <c r="K30" s="103" t="s">
        <v>56</v>
      </c>
      <c r="L30" s="24"/>
      <c r="M30" s="5"/>
      <c r="N30" s="6">
        <v>191</v>
      </c>
      <c r="O30" s="7"/>
      <c r="P30" s="7"/>
      <c r="Q30" s="8">
        <v>514</v>
      </c>
      <c r="R30" s="19">
        <f>N30-Q30</f>
        <v>-323</v>
      </c>
      <c r="S30" s="93">
        <v>13</v>
      </c>
      <c r="T30" s="94">
        <v>6</v>
      </c>
      <c r="U30" s="12">
        <f>SUM(S30,T30)</f>
        <v>19</v>
      </c>
      <c r="V30" s="94">
        <v>9</v>
      </c>
      <c r="W30" s="94">
        <v>12</v>
      </c>
      <c r="X30" s="13">
        <f>SUM(V30,W30)</f>
        <v>21</v>
      </c>
      <c r="Y30" s="19">
        <f>U30-X30</f>
        <v>-2</v>
      </c>
      <c r="Z30" s="198">
        <f t="shared" si="15"/>
        <v>-325</v>
      </c>
    </row>
    <row r="31" spans="2:26" ht="18.75" customHeight="1" x14ac:dyDescent="0.15">
      <c r="B31" s="189" t="s">
        <v>105</v>
      </c>
      <c r="C31" s="185" t="s">
        <v>19</v>
      </c>
      <c r="D31" s="89">
        <v>9411</v>
      </c>
      <c r="E31" s="90">
        <f t="shared" ref="E31:E37" si="16">D31-D30</f>
        <v>260</v>
      </c>
      <c r="F31" s="179">
        <f t="shared" ref="F31:F41" si="17">G31+H31</f>
        <v>23766</v>
      </c>
      <c r="G31" s="3">
        <v>11179</v>
      </c>
      <c r="H31" s="4">
        <v>12587</v>
      </c>
      <c r="I31" s="16">
        <f t="shared" si="10"/>
        <v>80</v>
      </c>
      <c r="J31" s="27"/>
      <c r="K31" s="103" t="s">
        <v>46</v>
      </c>
      <c r="L31" s="24"/>
      <c r="M31" s="5"/>
      <c r="N31" s="6">
        <v>250</v>
      </c>
      <c r="O31" s="7"/>
      <c r="P31" s="7"/>
      <c r="Q31" s="8">
        <v>154</v>
      </c>
      <c r="R31" s="19">
        <f t="shared" ref="R31:R41" si="18">N31-Q31</f>
        <v>96</v>
      </c>
      <c r="S31" s="93">
        <v>6</v>
      </c>
      <c r="T31" s="94">
        <v>7</v>
      </c>
      <c r="U31" s="12">
        <f t="shared" ref="U31:U41" si="19">SUM(S31,T31)</f>
        <v>13</v>
      </c>
      <c r="V31" s="94">
        <v>11</v>
      </c>
      <c r="W31" s="94">
        <v>18</v>
      </c>
      <c r="X31" s="13">
        <f t="shared" ref="X31:X41" si="20">SUM(V31,W31)</f>
        <v>29</v>
      </c>
      <c r="Y31" s="19">
        <f t="shared" ref="Y31:Y41" si="21">U31-X31</f>
        <v>-16</v>
      </c>
      <c r="Z31" s="198">
        <f>R31+Y31</f>
        <v>80</v>
      </c>
    </row>
    <row r="32" spans="2:26" ht="18.75" customHeight="1" x14ac:dyDescent="0.15">
      <c r="B32" s="189" t="s">
        <v>105</v>
      </c>
      <c r="C32" s="185" t="s">
        <v>20</v>
      </c>
      <c r="D32" s="20">
        <v>9402</v>
      </c>
      <c r="E32" s="21">
        <f t="shared" si="16"/>
        <v>-9</v>
      </c>
      <c r="F32" s="178">
        <f t="shared" si="17"/>
        <v>23754</v>
      </c>
      <c r="G32" s="3">
        <v>11160</v>
      </c>
      <c r="H32" s="4">
        <v>12594</v>
      </c>
      <c r="I32" s="16">
        <f t="shared" si="10"/>
        <v>-12</v>
      </c>
      <c r="J32" s="27"/>
      <c r="K32" s="103" t="s">
        <v>58</v>
      </c>
      <c r="L32" s="24"/>
      <c r="M32" s="5"/>
      <c r="N32" s="6">
        <v>59</v>
      </c>
      <c r="O32" s="7"/>
      <c r="P32" s="7"/>
      <c r="Q32" s="8">
        <v>58</v>
      </c>
      <c r="R32" s="19">
        <f t="shared" si="18"/>
        <v>1</v>
      </c>
      <c r="S32" s="18">
        <v>8</v>
      </c>
      <c r="T32" s="9">
        <v>6</v>
      </c>
      <c r="U32" s="12">
        <f t="shared" si="19"/>
        <v>14</v>
      </c>
      <c r="V32" s="10">
        <v>16</v>
      </c>
      <c r="W32" s="10">
        <v>11</v>
      </c>
      <c r="X32" s="13">
        <f t="shared" si="20"/>
        <v>27</v>
      </c>
      <c r="Y32" s="19">
        <f t="shared" si="21"/>
        <v>-13</v>
      </c>
      <c r="Z32" s="198">
        <f t="shared" ref="Z32:Z42" si="22">R32+Y32</f>
        <v>-12</v>
      </c>
    </row>
    <row r="33" spans="2:26" ht="18.75" customHeight="1" x14ac:dyDescent="0.15">
      <c r="B33" s="189" t="s">
        <v>105</v>
      </c>
      <c r="C33" s="185" t="s">
        <v>21</v>
      </c>
      <c r="D33" s="20">
        <v>9316</v>
      </c>
      <c r="E33" s="21">
        <f t="shared" si="16"/>
        <v>-86</v>
      </c>
      <c r="F33" s="178">
        <f t="shared" si="17"/>
        <v>23642</v>
      </c>
      <c r="G33" s="3">
        <v>11068</v>
      </c>
      <c r="H33" s="4">
        <v>12574</v>
      </c>
      <c r="I33" s="16">
        <f t="shared" si="10"/>
        <v>-112</v>
      </c>
      <c r="J33" s="27"/>
      <c r="K33" s="103" t="s">
        <v>47</v>
      </c>
      <c r="L33" s="24"/>
      <c r="M33" s="5"/>
      <c r="N33" s="6">
        <v>54</v>
      </c>
      <c r="O33" s="7"/>
      <c r="P33" s="7"/>
      <c r="Q33" s="8">
        <v>158</v>
      </c>
      <c r="R33" s="19">
        <f t="shared" si="18"/>
        <v>-104</v>
      </c>
      <c r="S33" s="18">
        <v>9</v>
      </c>
      <c r="T33" s="9">
        <v>5</v>
      </c>
      <c r="U33" s="12">
        <f t="shared" si="19"/>
        <v>14</v>
      </c>
      <c r="V33" s="10">
        <v>10</v>
      </c>
      <c r="W33" s="10">
        <v>12</v>
      </c>
      <c r="X33" s="13">
        <f t="shared" si="20"/>
        <v>22</v>
      </c>
      <c r="Y33" s="19">
        <f t="shared" si="21"/>
        <v>-8</v>
      </c>
      <c r="Z33" s="198">
        <f t="shared" si="22"/>
        <v>-112</v>
      </c>
    </row>
    <row r="34" spans="2:26" ht="18.75" customHeight="1" x14ac:dyDescent="0.15">
      <c r="B34" s="189" t="s">
        <v>105</v>
      </c>
      <c r="C34" s="185" t="s">
        <v>22</v>
      </c>
      <c r="D34" s="20">
        <v>9214</v>
      </c>
      <c r="E34" s="21">
        <f t="shared" si="16"/>
        <v>-102</v>
      </c>
      <c r="F34" s="178">
        <f t="shared" si="17"/>
        <v>23482</v>
      </c>
      <c r="G34" s="3">
        <v>10967</v>
      </c>
      <c r="H34" s="4">
        <v>12515</v>
      </c>
      <c r="I34" s="16">
        <f t="shared" si="10"/>
        <v>-160</v>
      </c>
      <c r="J34" s="27"/>
      <c r="K34" s="103" t="s">
        <v>48</v>
      </c>
      <c r="L34" s="24"/>
      <c r="M34" s="5"/>
      <c r="N34" s="6">
        <v>35</v>
      </c>
      <c r="O34" s="7"/>
      <c r="P34" s="7"/>
      <c r="Q34" s="8">
        <v>189</v>
      </c>
      <c r="R34" s="19">
        <f t="shared" si="18"/>
        <v>-154</v>
      </c>
      <c r="S34" s="18">
        <v>9</v>
      </c>
      <c r="T34" s="9">
        <v>7</v>
      </c>
      <c r="U34" s="12">
        <f t="shared" si="19"/>
        <v>16</v>
      </c>
      <c r="V34" s="10">
        <v>7</v>
      </c>
      <c r="W34" s="10">
        <v>15</v>
      </c>
      <c r="X34" s="13">
        <f t="shared" si="20"/>
        <v>22</v>
      </c>
      <c r="Y34" s="19">
        <f t="shared" si="21"/>
        <v>-6</v>
      </c>
      <c r="Z34" s="198">
        <f t="shared" si="22"/>
        <v>-160</v>
      </c>
    </row>
    <row r="35" spans="2:26" ht="18.75" customHeight="1" x14ac:dyDescent="0.15">
      <c r="B35" s="189" t="s">
        <v>105</v>
      </c>
      <c r="C35" s="185" t="s">
        <v>23</v>
      </c>
      <c r="D35" s="20">
        <v>9219</v>
      </c>
      <c r="E35" s="21">
        <f t="shared" si="16"/>
        <v>5</v>
      </c>
      <c r="F35" s="178">
        <f t="shared" si="17"/>
        <v>23477</v>
      </c>
      <c r="G35" s="3">
        <v>10954</v>
      </c>
      <c r="H35" s="4">
        <v>12523</v>
      </c>
      <c r="I35" s="16">
        <f t="shared" si="10"/>
        <v>-5</v>
      </c>
      <c r="J35" s="27"/>
      <c r="K35" s="103" t="s">
        <v>49</v>
      </c>
      <c r="L35" s="24"/>
      <c r="M35" s="5"/>
      <c r="N35" s="6">
        <v>81</v>
      </c>
      <c r="O35" s="7"/>
      <c r="P35" s="7"/>
      <c r="Q35" s="8">
        <v>75</v>
      </c>
      <c r="R35" s="19">
        <f t="shared" si="18"/>
        <v>6</v>
      </c>
      <c r="S35" s="18">
        <v>5</v>
      </c>
      <c r="T35" s="9">
        <v>11</v>
      </c>
      <c r="U35" s="12">
        <f t="shared" si="19"/>
        <v>16</v>
      </c>
      <c r="V35" s="10">
        <v>14</v>
      </c>
      <c r="W35" s="10">
        <v>13</v>
      </c>
      <c r="X35" s="13">
        <f t="shared" si="20"/>
        <v>27</v>
      </c>
      <c r="Y35" s="19">
        <f t="shared" si="21"/>
        <v>-11</v>
      </c>
      <c r="Z35" s="198">
        <f t="shared" si="22"/>
        <v>-5</v>
      </c>
    </row>
    <row r="36" spans="2:26" ht="18.75" customHeight="1" thickBot="1" x14ac:dyDescent="0.2">
      <c r="B36" s="189" t="s">
        <v>105</v>
      </c>
      <c r="C36" s="186" t="s">
        <v>18</v>
      </c>
      <c r="D36" s="89">
        <v>9221</v>
      </c>
      <c r="E36" s="90">
        <f t="shared" si="16"/>
        <v>2</v>
      </c>
      <c r="F36" s="203">
        <f t="shared" si="17"/>
        <v>23480</v>
      </c>
      <c r="G36" s="3">
        <v>10957</v>
      </c>
      <c r="H36" s="4">
        <v>12523</v>
      </c>
      <c r="I36" s="90">
        <f t="shared" si="10"/>
        <v>3</v>
      </c>
      <c r="J36" s="27"/>
      <c r="K36" s="145" t="s">
        <v>50</v>
      </c>
      <c r="L36" s="195"/>
      <c r="M36" s="154"/>
      <c r="N36" s="155">
        <v>56</v>
      </c>
      <c r="O36" s="156"/>
      <c r="P36" s="156"/>
      <c r="Q36" s="157">
        <v>54</v>
      </c>
      <c r="R36" s="196">
        <f t="shared" si="18"/>
        <v>2</v>
      </c>
      <c r="S36" s="202">
        <v>12</v>
      </c>
      <c r="T36" s="158">
        <v>8</v>
      </c>
      <c r="U36" s="159">
        <f t="shared" si="19"/>
        <v>20</v>
      </c>
      <c r="V36" s="158">
        <v>10</v>
      </c>
      <c r="W36" s="158">
        <v>9</v>
      </c>
      <c r="X36" s="160">
        <f t="shared" si="20"/>
        <v>19</v>
      </c>
      <c r="Y36" s="196">
        <f t="shared" si="21"/>
        <v>1</v>
      </c>
      <c r="Z36" s="200">
        <f t="shared" si="22"/>
        <v>3</v>
      </c>
    </row>
    <row r="37" spans="2:26" ht="18.75" customHeight="1" x14ac:dyDescent="0.15">
      <c r="B37" s="189" t="s">
        <v>105</v>
      </c>
      <c r="C37" s="185" t="s">
        <v>14</v>
      </c>
      <c r="D37" s="20">
        <v>9245</v>
      </c>
      <c r="E37" s="21">
        <f t="shared" si="16"/>
        <v>24</v>
      </c>
      <c r="F37" s="178">
        <f t="shared" si="17"/>
        <v>23489</v>
      </c>
      <c r="G37" s="3">
        <v>10963</v>
      </c>
      <c r="H37" s="4">
        <v>12526</v>
      </c>
      <c r="I37" s="16">
        <f t="shared" si="10"/>
        <v>9</v>
      </c>
      <c r="J37" s="27"/>
      <c r="K37" s="144" t="s">
        <v>51</v>
      </c>
      <c r="L37" s="191"/>
      <c r="M37" s="146"/>
      <c r="N37" s="147">
        <v>77</v>
      </c>
      <c r="O37" s="148"/>
      <c r="P37" s="148"/>
      <c r="Q37" s="149">
        <v>57</v>
      </c>
      <c r="R37" s="192">
        <f t="shared" si="18"/>
        <v>20</v>
      </c>
      <c r="S37" s="168">
        <v>9</v>
      </c>
      <c r="T37" s="150">
        <v>5</v>
      </c>
      <c r="U37" s="151">
        <f t="shared" si="19"/>
        <v>14</v>
      </c>
      <c r="V37" s="152">
        <v>14</v>
      </c>
      <c r="W37" s="152">
        <v>11</v>
      </c>
      <c r="X37" s="153">
        <f t="shared" si="20"/>
        <v>25</v>
      </c>
      <c r="Y37" s="192">
        <f t="shared" si="21"/>
        <v>-11</v>
      </c>
      <c r="Z37" s="197">
        <f t="shared" si="22"/>
        <v>9</v>
      </c>
    </row>
    <row r="38" spans="2:26" ht="18.75" customHeight="1" x14ac:dyDescent="0.15">
      <c r="B38" s="189" t="s">
        <v>105</v>
      </c>
      <c r="C38" s="185" t="s">
        <v>15</v>
      </c>
      <c r="D38" s="20">
        <v>9239</v>
      </c>
      <c r="E38" s="21">
        <f>D38-D37</f>
        <v>-6</v>
      </c>
      <c r="F38" s="178">
        <f t="shared" si="17"/>
        <v>23448</v>
      </c>
      <c r="G38" s="3">
        <v>10935</v>
      </c>
      <c r="H38" s="4">
        <v>12513</v>
      </c>
      <c r="I38" s="16">
        <f t="shared" si="10"/>
        <v>-41</v>
      </c>
      <c r="J38" s="27"/>
      <c r="K38" s="103" t="s">
        <v>52</v>
      </c>
      <c r="L38" s="24"/>
      <c r="M38" s="5"/>
      <c r="N38" s="6">
        <v>48</v>
      </c>
      <c r="O38" s="7"/>
      <c r="P38" s="7"/>
      <c r="Q38" s="8">
        <v>69</v>
      </c>
      <c r="R38" s="19">
        <f t="shared" si="18"/>
        <v>-21</v>
      </c>
      <c r="S38" s="18">
        <v>6</v>
      </c>
      <c r="T38" s="9">
        <v>4</v>
      </c>
      <c r="U38" s="12">
        <f t="shared" si="19"/>
        <v>10</v>
      </c>
      <c r="V38" s="10">
        <v>19</v>
      </c>
      <c r="W38" s="10">
        <v>11</v>
      </c>
      <c r="X38" s="13">
        <f t="shared" si="20"/>
        <v>30</v>
      </c>
      <c r="Y38" s="19">
        <f t="shared" si="21"/>
        <v>-20</v>
      </c>
      <c r="Z38" s="198">
        <f t="shared" si="22"/>
        <v>-41</v>
      </c>
    </row>
    <row r="39" spans="2:26" ht="18.75" customHeight="1" x14ac:dyDescent="0.15">
      <c r="B39" s="189" t="s">
        <v>106</v>
      </c>
      <c r="C39" s="185" t="s">
        <v>104</v>
      </c>
      <c r="D39" s="20">
        <v>9233</v>
      </c>
      <c r="E39" s="21">
        <f>D39-D38</f>
        <v>-6</v>
      </c>
      <c r="F39" s="178">
        <f t="shared" si="17"/>
        <v>23429</v>
      </c>
      <c r="G39" s="3">
        <v>10929</v>
      </c>
      <c r="H39" s="4">
        <v>12500</v>
      </c>
      <c r="I39" s="16">
        <f t="shared" si="10"/>
        <v>-19</v>
      </c>
      <c r="J39" s="27"/>
      <c r="K39" s="103" t="s">
        <v>53</v>
      </c>
      <c r="L39" s="24"/>
      <c r="M39" s="5"/>
      <c r="N39" s="6">
        <v>42</v>
      </c>
      <c r="O39" s="7"/>
      <c r="P39" s="7"/>
      <c r="Q39" s="8">
        <v>52</v>
      </c>
      <c r="R39" s="19">
        <f t="shared" si="18"/>
        <v>-10</v>
      </c>
      <c r="S39" s="18">
        <v>7</v>
      </c>
      <c r="T39" s="9">
        <v>4</v>
      </c>
      <c r="U39" s="12">
        <f t="shared" si="19"/>
        <v>11</v>
      </c>
      <c r="V39" s="10">
        <v>12</v>
      </c>
      <c r="W39" s="10">
        <v>8</v>
      </c>
      <c r="X39" s="13">
        <f t="shared" si="20"/>
        <v>20</v>
      </c>
      <c r="Y39" s="19">
        <f t="shared" si="21"/>
        <v>-9</v>
      </c>
      <c r="Z39" s="198">
        <f t="shared" si="22"/>
        <v>-19</v>
      </c>
    </row>
    <row r="40" spans="2:26" ht="18.75" customHeight="1" x14ac:dyDescent="0.15">
      <c r="B40" s="189" t="s">
        <v>106</v>
      </c>
      <c r="C40" s="185" t="s">
        <v>16</v>
      </c>
      <c r="D40" s="20">
        <v>9202</v>
      </c>
      <c r="E40" s="21">
        <f>D40-D39</f>
        <v>-31</v>
      </c>
      <c r="F40" s="178">
        <f t="shared" si="17"/>
        <v>23397</v>
      </c>
      <c r="G40" s="3">
        <v>10920</v>
      </c>
      <c r="H40" s="4">
        <v>12477</v>
      </c>
      <c r="I40" s="16">
        <f t="shared" si="10"/>
        <v>-32</v>
      </c>
      <c r="J40" s="27"/>
      <c r="K40" s="103" t="s">
        <v>54</v>
      </c>
      <c r="L40" s="24"/>
      <c r="M40" s="5"/>
      <c r="N40" s="6">
        <v>45</v>
      </c>
      <c r="O40" s="7"/>
      <c r="P40" s="7"/>
      <c r="Q40" s="8">
        <v>62</v>
      </c>
      <c r="R40" s="19">
        <f t="shared" si="18"/>
        <v>-17</v>
      </c>
      <c r="S40" s="18">
        <v>8</v>
      </c>
      <c r="T40" s="9">
        <v>6</v>
      </c>
      <c r="U40" s="12">
        <f t="shared" si="19"/>
        <v>14</v>
      </c>
      <c r="V40" s="10">
        <v>13</v>
      </c>
      <c r="W40" s="10">
        <v>16</v>
      </c>
      <c r="X40" s="13">
        <f t="shared" si="20"/>
        <v>29</v>
      </c>
      <c r="Y40" s="19">
        <f t="shared" si="21"/>
        <v>-15</v>
      </c>
      <c r="Z40" s="198">
        <f t="shared" si="22"/>
        <v>-32</v>
      </c>
    </row>
    <row r="41" spans="2:26" ht="18.75" customHeight="1" x14ac:dyDescent="0.15">
      <c r="B41" s="189" t="s">
        <v>106</v>
      </c>
      <c r="C41" s="185" t="s">
        <v>17</v>
      </c>
      <c r="D41" s="20">
        <v>9184</v>
      </c>
      <c r="E41" s="21">
        <f>D41-D40</f>
        <v>-18</v>
      </c>
      <c r="F41" s="178">
        <f t="shared" si="17"/>
        <v>23362</v>
      </c>
      <c r="G41" s="3">
        <v>10903</v>
      </c>
      <c r="H41" s="4">
        <v>12459</v>
      </c>
      <c r="I41" s="16">
        <f t="shared" si="10"/>
        <v>-35</v>
      </c>
      <c r="J41" s="27"/>
      <c r="K41" s="103" t="s">
        <v>55</v>
      </c>
      <c r="L41" s="24"/>
      <c r="M41" s="5"/>
      <c r="N41" s="6">
        <v>45</v>
      </c>
      <c r="O41" s="7"/>
      <c r="P41" s="7"/>
      <c r="Q41" s="8">
        <v>73</v>
      </c>
      <c r="R41" s="19">
        <f t="shared" si="18"/>
        <v>-28</v>
      </c>
      <c r="S41" s="18">
        <v>11</v>
      </c>
      <c r="T41" s="9">
        <v>10</v>
      </c>
      <c r="U41" s="12">
        <f t="shared" si="19"/>
        <v>21</v>
      </c>
      <c r="V41" s="10">
        <v>12</v>
      </c>
      <c r="W41" s="10">
        <v>16</v>
      </c>
      <c r="X41" s="13">
        <f t="shared" si="20"/>
        <v>28</v>
      </c>
      <c r="Y41" s="19">
        <f t="shared" si="21"/>
        <v>-7</v>
      </c>
      <c r="Z41" s="198">
        <f t="shared" si="22"/>
        <v>-35</v>
      </c>
    </row>
    <row r="42" spans="2:26" ht="18.75" customHeight="1" x14ac:dyDescent="0.15">
      <c r="B42" s="189" t="s">
        <v>106</v>
      </c>
      <c r="C42" s="185" t="s">
        <v>24</v>
      </c>
      <c r="D42" s="20">
        <v>9151</v>
      </c>
      <c r="E42" s="21">
        <f>D42-D41</f>
        <v>-33</v>
      </c>
      <c r="F42" s="178">
        <f>G42+H42</f>
        <v>23187</v>
      </c>
      <c r="G42" s="3">
        <v>10813</v>
      </c>
      <c r="H42" s="4">
        <v>12374</v>
      </c>
      <c r="I42" s="16">
        <f t="shared" si="10"/>
        <v>-175</v>
      </c>
      <c r="K42" s="103" t="s">
        <v>56</v>
      </c>
      <c r="L42" s="24"/>
      <c r="M42" s="5"/>
      <c r="N42" s="6">
        <v>282</v>
      </c>
      <c r="O42" s="7"/>
      <c r="P42" s="7"/>
      <c r="Q42" s="8">
        <v>428</v>
      </c>
      <c r="R42" s="19">
        <f>N42-Q42</f>
        <v>-146</v>
      </c>
      <c r="S42" s="18">
        <v>10</v>
      </c>
      <c r="T42" s="9">
        <v>6</v>
      </c>
      <c r="U42" s="12">
        <f>SUM(S42,T42)</f>
        <v>16</v>
      </c>
      <c r="V42" s="10">
        <v>22</v>
      </c>
      <c r="W42" s="10">
        <v>23</v>
      </c>
      <c r="X42" s="13">
        <f>SUM(V42,W42)</f>
        <v>45</v>
      </c>
      <c r="Y42" s="19">
        <f>U42-X42</f>
        <v>-29</v>
      </c>
      <c r="Z42" s="198">
        <f t="shared" si="22"/>
        <v>-175</v>
      </c>
    </row>
    <row r="43" spans="2:26" ht="18.75" customHeight="1" x14ac:dyDescent="0.15">
      <c r="B43" s="189" t="s">
        <v>106</v>
      </c>
      <c r="C43" s="185" t="s">
        <v>19</v>
      </c>
      <c r="D43" s="20">
        <v>9548</v>
      </c>
      <c r="E43" s="21">
        <f t="shared" ref="E43:E49" si="23">D43-D42</f>
        <v>397</v>
      </c>
      <c r="F43" s="178">
        <f t="shared" ref="F43:F53" si="24">G43+H43</f>
        <v>23628</v>
      </c>
      <c r="G43" s="3">
        <v>11202</v>
      </c>
      <c r="H43" s="4">
        <v>12426</v>
      </c>
      <c r="I43" s="16">
        <f t="shared" ref="I43:I48" si="25">F43-F42</f>
        <v>441</v>
      </c>
      <c r="J43" s="27"/>
      <c r="K43" s="103" t="s">
        <v>46</v>
      </c>
      <c r="L43" s="24"/>
      <c r="M43" s="5"/>
      <c r="N43" s="6">
        <v>572</v>
      </c>
      <c r="O43" s="7"/>
      <c r="P43" s="7"/>
      <c r="Q43" s="8">
        <v>128</v>
      </c>
      <c r="R43" s="19">
        <f t="shared" ref="R43:R53" si="26">N43-Q43</f>
        <v>444</v>
      </c>
      <c r="S43" s="18">
        <v>7</v>
      </c>
      <c r="T43" s="9">
        <v>8</v>
      </c>
      <c r="U43" s="12">
        <f t="shared" ref="U43:U53" si="27">SUM(S43,T43)</f>
        <v>15</v>
      </c>
      <c r="V43" s="10">
        <v>10</v>
      </c>
      <c r="W43" s="10">
        <v>8</v>
      </c>
      <c r="X43" s="13">
        <f t="shared" ref="X43:X53" si="28">SUM(V43,W43)</f>
        <v>18</v>
      </c>
      <c r="Y43" s="19">
        <f t="shared" ref="Y43:Y53" si="29">U43-X43</f>
        <v>-3</v>
      </c>
      <c r="Z43" s="198">
        <f>R43+Y43</f>
        <v>441</v>
      </c>
    </row>
    <row r="44" spans="2:26" ht="18.75" customHeight="1" x14ac:dyDescent="0.15">
      <c r="B44" s="189" t="s">
        <v>106</v>
      </c>
      <c r="C44" s="185" t="s">
        <v>20</v>
      </c>
      <c r="D44" s="20">
        <v>9548</v>
      </c>
      <c r="E44" s="21">
        <f t="shared" si="23"/>
        <v>0</v>
      </c>
      <c r="F44" s="178">
        <f t="shared" si="24"/>
        <v>23611</v>
      </c>
      <c r="G44" s="3">
        <v>11189</v>
      </c>
      <c r="H44" s="4">
        <v>12422</v>
      </c>
      <c r="I44" s="16">
        <f t="shared" si="25"/>
        <v>-17</v>
      </c>
      <c r="J44" s="27"/>
      <c r="K44" s="103" t="s">
        <v>58</v>
      </c>
      <c r="L44" s="24"/>
      <c r="M44" s="5"/>
      <c r="N44" s="6">
        <v>60</v>
      </c>
      <c r="O44" s="7"/>
      <c r="P44" s="7"/>
      <c r="Q44" s="8">
        <v>59</v>
      </c>
      <c r="R44" s="19">
        <f t="shared" si="26"/>
        <v>1</v>
      </c>
      <c r="S44" s="18">
        <v>9</v>
      </c>
      <c r="T44" s="9">
        <v>6</v>
      </c>
      <c r="U44" s="12">
        <f t="shared" si="27"/>
        <v>15</v>
      </c>
      <c r="V44" s="10">
        <v>18</v>
      </c>
      <c r="W44" s="10">
        <v>15</v>
      </c>
      <c r="X44" s="13">
        <f t="shared" si="28"/>
        <v>33</v>
      </c>
      <c r="Y44" s="19">
        <f t="shared" si="29"/>
        <v>-18</v>
      </c>
      <c r="Z44" s="198">
        <f t="shared" ref="Z44:Z54" si="30">R44+Y44</f>
        <v>-17</v>
      </c>
    </row>
    <row r="45" spans="2:26" ht="18.75" customHeight="1" x14ac:dyDescent="0.15">
      <c r="B45" s="189" t="s">
        <v>106</v>
      </c>
      <c r="C45" s="185" t="s">
        <v>21</v>
      </c>
      <c r="D45" s="20">
        <v>9437</v>
      </c>
      <c r="E45" s="21">
        <f t="shared" si="23"/>
        <v>-111</v>
      </c>
      <c r="F45" s="178">
        <f t="shared" si="24"/>
        <v>23466</v>
      </c>
      <c r="G45" s="3">
        <v>11039</v>
      </c>
      <c r="H45" s="4">
        <v>12427</v>
      </c>
      <c r="I45" s="16">
        <f t="shared" si="25"/>
        <v>-145</v>
      </c>
      <c r="J45" s="27"/>
      <c r="K45" s="103" t="s">
        <v>47</v>
      </c>
      <c r="L45" s="24"/>
      <c r="M45" s="5"/>
      <c r="N45" s="6">
        <v>78</v>
      </c>
      <c r="O45" s="7"/>
      <c r="P45" s="7"/>
      <c r="Q45" s="8">
        <v>205</v>
      </c>
      <c r="R45" s="19">
        <f t="shared" si="26"/>
        <v>-127</v>
      </c>
      <c r="S45" s="18">
        <v>9</v>
      </c>
      <c r="T45" s="9">
        <v>5</v>
      </c>
      <c r="U45" s="12">
        <f t="shared" si="27"/>
        <v>14</v>
      </c>
      <c r="V45" s="10">
        <v>17</v>
      </c>
      <c r="W45" s="10">
        <v>15</v>
      </c>
      <c r="X45" s="13">
        <f t="shared" si="28"/>
        <v>32</v>
      </c>
      <c r="Y45" s="19">
        <f t="shared" si="29"/>
        <v>-18</v>
      </c>
      <c r="Z45" s="198">
        <f t="shared" si="30"/>
        <v>-145</v>
      </c>
    </row>
    <row r="46" spans="2:26" ht="18.75" customHeight="1" x14ac:dyDescent="0.15">
      <c r="B46" s="189" t="s">
        <v>106</v>
      </c>
      <c r="C46" s="185" t="s">
        <v>22</v>
      </c>
      <c r="D46" s="20">
        <v>9523</v>
      </c>
      <c r="E46" s="21">
        <f t="shared" si="23"/>
        <v>86</v>
      </c>
      <c r="F46" s="178">
        <f t="shared" si="24"/>
        <v>23523</v>
      </c>
      <c r="G46" s="3">
        <v>11109</v>
      </c>
      <c r="H46" s="4">
        <v>12414</v>
      </c>
      <c r="I46" s="16">
        <f t="shared" si="25"/>
        <v>57</v>
      </c>
      <c r="J46" s="27"/>
      <c r="K46" s="103" t="s">
        <v>48</v>
      </c>
      <c r="L46" s="24"/>
      <c r="M46" s="5"/>
      <c r="N46" s="6">
        <v>152</v>
      </c>
      <c r="O46" s="7"/>
      <c r="P46" s="7"/>
      <c r="Q46" s="8">
        <v>83</v>
      </c>
      <c r="R46" s="19">
        <f t="shared" si="26"/>
        <v>69</v>
      </c>
      <c r="S46" s="18">
        <v>6</v>
      </c>
      <c r="T46" s="9">
        <v>3</v>
      </c>
      <c r="U46" s="12">
        <f t="shared" si="27"/>
        <v>9</v>
      </c>
      <c r="V46" s="10">
        <v>8</v>
      </c>
      <c r="W46" s="10">
        <v>13</v>
      </c>
      <c r="X46" s="13">
        <f t="shared" si="28"/>
        <v>21</v>
      </c>
      <c r="Y46" s="19">
        <f t="shared" si="29"/>
        <v>-12</v>
      </c>
      <c r="Z46" s="198">
        <f t="shared" si="30"/>
        <v>57</v>
      </c>
    </row>
    <row r="47" spans="2:26" ht="18.75" customHeight="1" x14ac:dyDescent="0.15">
      <c r="B47" s="189" t="s">
        <v>106</v>
      </c>
      <c r="C47" s="185" t="s">
        <v>23</v>
      </c>
      <c r="D47" s="20">
        <v>9513</v>
      </c>
      <c r="E47" s="21">
        <f t="shared" si="23"/>
        <v>-10</v>
      </c>
      <c r="F47" s="178">
        <f t="shared" si="24"/>
        <v>23520</v>
      </c>
      <c r="G47" s="3">
        <v>11096</v>
      </c>
      <c r="H47" s="4">
        <v>12424</v>
      </c>
      <c r="I47" s="16">
        <f t="shared" si="25"/>
        <v>-3</v>
      </c>
      <c r="J47" s="27"/>
      <c r="K47" s="103" t="s">
        <v>49</v>
      </c>
      <c r="L47" s="24"/>
      <c r="M47" s="5"/>
      <c r="N47" s="6">
        <v>71</v>
      </c>
      <c r="O47" s="7"/>
      <c r="P47" s="7"/>
      <c r="Q47" s="8">
        <v>61</v>
      </c>
      <c r="R47" s="19">
        <f t="shared" si="26"/>
        <v>10</v>
      </c>
      <c r="S47" s="18">
        <v>8</v>
      </c>
      <c r="T47" s="9">
        <v>11</v>
      </c>
      <c r="U47" s="12">
        <f t="shared" si="27"/>
        <v>19</v>
      </c>
      <c r="V47" s="10">
        <v>17</v>
      </c>
      <c r="W47" s="10">
        <v>15</v>
      </c>
      <c r="X47" s="13">
        <f t="shared" si="28"/>
        <v>32</v>
      </c>
      <c r="Y47" s="19">
        <f t="shared" si="29"/>
        <v>-13</v>
      </c>
      <c r="Z47" s="198">
        <f t="shared" si="30"/>
        <v>-3</v>
      </c>
    </row>
    <row r="48" spans="2:26" ht="18.75" customHeight="1" thickBot="1" x14ac:dyDescent="0.2">
      <c r="B48" s="189" t="s">
        <v>106</v>
      </c>
      <c r="C48" s="186" t="s">
        <v>18</v>
      </c>
      <c r="D48" s="89">
        <v>9148</v>
      </c>
      <c r="E48" s="90">
        <f t="shared" si="23"/>
        <v>-365</v>
      </c>
      <c r="F48" s="203">
        <f t="shared" si="24"/>
        <v>23079</v>
      </c>
      <c r="G48" s="298">
        <v>10807</v>
      </c>
      <c r="H48" s="4">
        <v>12272</v>
      </c>
      <c r="I48" s="90">
        <f t="shared" si="25"/>
        <v>-441</v>
      </c>
      <c r="J48" s="27"/>
      <c r="K48" s="145" t="s">
        <v>50</v>
      </c>
      <c r="L48" s="195"/>
      <c r="M48" s="154"/>
      <c r="N48" s="299">
        <v>60</v>
      </c>
      <c r="O48" s="156"/>
      <c r="P48" s="156"/>
      <c r="Q48" s="157">
        <v>246</v>
      </c>
      <c r="R48" s="196">
        <f t="shared" si="26"/>
        <v>-186</v>
      </c>
      <c r="S48" s="202">
        <v>3</v>
      </c>
      <c r="T48" s="158">
        <v>9</v>
      </c>
      <c r="U48" s="300">
        <f t="shared" si="27"/>
        <v>12</v>
      </c>
      <c r="V48" s="158">
        <v>11</v>
      </c>
      <c r="W48" s="158">
        <v>14</v>
      </c>
      <c r="X48" s="160">
        <f t="shared" si="28"/>
        <v>25</v>
      </c>
      <c r="Y48" s="196">
        <f t="shared" si="29"/>
        <v>-13</v>
      </c>
      <c r="Z48" s="200">
        <f t="shared" si="30"/>
        <v>-199</v>
      </c>
    </row>
    <row r="49" spans="2:26" ht="18.75" customHeight="1" x14ac:dyDescent="0.15">
      <c r="B49" s="189" t="s">
        <v>106</v>
      </c>
      <c r="C49" s="185" t="s">
        <v>14</v>
      </c>
      <c r="D49" s="20">
        <v>9293</v>
      </c>
      <c r="E49" s="21">
        <f t="shared" si="23"/>
        <v>145</v>
      </c>
      <c r="F49" s="178">
        <f t="shared" si="24"/>
        <v>23130</v>
      </c>
      <c r="G49" s="3">
        <v>10863</v>
      </c>
      <c r="H49" s="4">
        <v>12267</v>
      </c>
      <c r="I49" s="16">
        <f>F49-F48</f>
        <v>51</v>
      </c>
      <c r="J49" s="27"/>
      <c r="K49" s="144" t="s">
        <v>51</v>
      </c>
      <c r="L49" s="191"/>
      <c r="M49" s="146"/>
      <c r="N49" s="147">
        <v>104</v>
      </c>
      <c r="O49" s="148"/>
      <c r="P49" s="148"/>
      <c r="Q49" s="149">
        <v>47</v>
      </c>
      <c r="R49" s="192">
        <f t="shared" si="26"/>
        <v>57</v>
      </c>
      <c r="S49" s="168">
        <v>12</v>
      </c>
      <c r="T49" s="150">
        <v>8</v>
      </c>
      <c r="U49" s="151">
        <f t="shared" si="27"/>
        <v>20</v>
      </c>
      <c r="V49" s="152">
        <v>9</v>
      </c>
      <c r="W49" s="152">
        <v>17</v>
      </c>
      <c r="X49" s="153">
        <f t="shared" si="28"/>
        <v>26</v>
      </c>
      <c r="Y49" s="192">
        <f t="shared" si="29"/>
        <v>-6</v>
      </c>
      <c r="Z49" s="197">
        <f t="shared" si="30"/>
        <v>51</v>
      </c>
    </row>
    <row r="50" spans="2:26" ht="18.75" customHeight="1" x14ac:dyDescent="0.15">
      <c r="B50" s="189" t="s">
        <v>106</v>
      </c>
      <c r="C50" s="185" t="s">
        <v>15</v>
      </c>
      <c r="D50" s="20">
        <v>9290</v>
      </c>
      <c r="E50" s="21">
        <f>D50-D49</f>
        <v>-3</v>
      </c>
      <c r="F50" s="178">
        <f t="shared" si="24"/>
        <v>23113</v>
      </c>
      <c r="G50" s="3">
        <v>10860</v>
      </c>
      <c r="H50" s="4">
        <v>12253</v>
      </c>
      <c r="I50" s="16">
        <f t="shared" ref="I50:I72" si="31">F50-F49</f>
        <v>-17</v>
      </c>
      <c r="J50" s="27"/>
      <c r="K50" s="103" t="s">
        <v>52</v>
      </c>
      <c r="L50" s="24"/>
      <c r="M50" s="5"/>
      <c r="N50" s="6">
        <v>28</v>
      </c>
      <c r="O50" s="7"/>
      <c r="P50" s="7"/>
      <c r="Q50" s="8">
        <v>37</v>
      </c>
      <c r="R50" s="19">
        <f t="shared" si="26"/>
        <v>-9</v>
      </c>
      <c r="S50" s="18">
        <v>4</v>
      </c>
      <c r="T50" s="9">
        <v>3</v>
      </c>
      <c r="U50" s="12">
        <f t="shared" si="27"/>
        <v>7</v>
      </c>
      <c r="V50" s="10">
        <v>5</v>
      </c>
      <c r="W50" s="10">
        <v>10</v>
      </c>
      <c r="X50" s="13">
        <f t="shared" si="28"/>
        <v>15</v>
      </c>
      <c r="Y50" s="19">
        <f t="shared" si="29"/>
        <v>-8</v>
      </c>
      <c r="Z50" s="198">
        <f t="shared" si="30"/>
        <v>-17</v>
      </c>
    </row>
    <row r="51" spans="2:26" ht="18.75" customHeight="1" x14ac:dyDescent="0.15">
      <c r="B51" s="189" t="s">
        <v>107</v>
      </c>
      <c r="C51" s="185" t="s">
        <v>104</v>
      </c>
      <c r="D51" s="20">
        <v>9291</v>
      </c>
      <c r="E51" s="21">
        <f>D51-D50</f>
        <v>1</v>
      </c>
      <c r="F51" s="178">
        <f t="shared" si="24"/>
        <v>23076</v>
      </c>
      <c r="G51" s="3">
        <v>10837</v>
      </c>
      <c r="H51" s="4">
        <v>12239</v>
      </c>
      <c r="I51" s="16">
        <f t="shared" si="31"/>
        <v>-37</v>
      </c>
      <c r="J51" s="27"/>
      <c r="K51" s="103" t="s">
        <v>53</v>
      </c>
      <c r="L51" s="24"/>
      <c r="M51" s="5"/>
      <c r="N51" s="6">
        <v>56</v>
      </c>
      <c r="O51" s="7"/>
      <c r="P51" s="7"/>
      <c r="Q51" s="8">
        <v>68</v>
      </c>
      <c r="R51" s="19">
        <f t="shared" si="26"/>
        <v>-12</v>
      </c>
      <c r="S51" s="18">
        <v>10</v>
      </c>
      <c r="T51" s="9">
        <v>7</v>
      </c>
      <c r="U51" s="12">
        <f t="shared" si="27"/>
        <v>17</v>
      </c>
      <c r="V51" s="10">
        <v>17</v>
      </c>
      <c r="W51" s="10">
        <v>25</v>
      </c>
      <c r="X51" s="13">
        <f t="shared" si="28"/>
        <v>42</v>
      </c>
      <c r="Y51" s="19">
        <f t="shared" si="29"/>
        <v>-25</v>
      </c>
      <c r="Z51" s="198">
        <f t="shared" si="30"/>
        <v>-37</v>
      </c>
    </row>
    <row r="52" spans="2:26" ht="18.75" customHeight="1" x14ac:dyDescent="0.15">
      <c r="B52" s="189" t="s">
        <v>107</v>
      </c>
      <c r="C52" s="185" t="s">
        <v>16</v>
      </c>
      <c r="D52" s="20">
        <v>9240</v>
      </c>
      <c r="E52" s="21">
        <f>D52-D51</f>
        <v>-51</v>
      </c>
      <c r="F52" s="178">
        <f t="shared" si="24"/>
        <v>23018</v>
      </c>
      <c r="G52" s="3">
        <v>10781</v>
      </c>
      <c r="H52" s="4">
        <v>12237</v>
      </c>
      <c r="I52" s="16">
        <f t="shared" si="31"/>
        <v>-58</v>
      </c>
      <c r="J52" s="27"/>
      <c r="K52" s="103" t="s">
        <v>54</v>
      </c>
      <c r="L52" s="24"/>
      <c r="M52" s="5"/>
      <c r="N52" s="6">
        <v>57</v>
      </c>
      <c r="O52" s="7"/>
      <c r="P52" s="7"/>
      <c r="Q52" s="8">
        <v>90</v>
      </c>
      <c r="R52" s="19">
        <f t="shared" si="26"/>
        <v>-33</v>
      </c>
      <c r="S52" s="18">
        <v>10</v>
      </c>
      <c r="T52" s="9">
        <v>10</v>
      </c>
      <c r="U52" s="12">
        <f t="shared" si="27"/>
        <v>20</v>
      </c>
      <c r="V52" s="10">
        <v>24</v>
      </c>
      <c r="W52" s="10">
        <v>21</v>
      </c>
      <c r="X52" s="13">
        <f t="shared" si="28"/>
        <v>45</v>
      </c>
      <c r="Y52" s="19">
        <f t="shared" si="29"/>
        <v>-25</v>
      </c>
      <c r="Z52" s="198">
        <f t="shared" si="30"/>
        <v>-58</v>
      </c>
    </row>
    <row r="53" spans="2:26" ht="18.75" customHeight="1" x14ac:dyDescent="0.15">
      <c r="B53" s="189" t="s">
        <v>107</v>
      </c>
      <c r="C53" s="185" t="s">
        <v>17</v>
      </c>
      <c r="D53" s="20">
        <v>9208</v>
      </c>
      <c r="E53" s="21">
        <f>D53-D52</f>
        <v>-32</v>
      </c>
      <c r="F53" s="178">
        <f t="shared" si="24"/>
        <v>22978</v>
      </c>
      <c r="G53" s="3">
        <v>10759</v>
      </c>
      <c r="H53" s="4">
        <v>12219</v>
      </c>
      <c r="I53" s="16">
        <f t="shared" si="31"/>
        <v>-40</v>
      </c>
      <c r="J53" s="27"/>
      <c r="K53" s="103" t="s">
        <v>55</v>
      </c>
      <c r="L53" s="24"/>
      <c r="M53" s="5"/>
      <c r="N53" s="6">
        <v>50</v>
      </c>
      <c r="O53" s="7"/>
      <c r="P53" s="7"/>
      <c r="Q53" s="8">
        <v>66</v>
      </c>
      <c r="R53" s="19">
        <f t="shared" si="26"/>
        <v>-16</v>
      </c>
      <c r="S53" s="18">
        <v>6</v>
      </c>
      <c r="T53" s="9">
        <v>6</v>
      </c>
      <c r="U53" s="12">
        <f t="shared" si="27"/>
        <v>12</v>
      </c>
      <c r="V53" s="10">
        <v>18</v>
      </c>
      <c r="W53" s="10">
        <v>18</v>
      </c>
      <c r="X53" s="13">
        <f t="shared" si="28"/>
        <v>36</v>
      </c>
      <c r="Y53" s="19">
        <f t="shared" si="29"/>
        <v>-24</v>
      </c>
      <c r="Z53" s="198">
        <f t="shared" si="30"/>
        <v>-40</v>
      </c>
    </row>
    <row r="54" spans="2:26" ht="18.75" customHeight="1" x14ac:dyDescent="0.15">
      <c r="B54" s="189" t="s">
        <v>107</v>
      </c>
      <c r="C54" s="185" t="s">
        <v>24</v>
      </c>
      <c r="D54" s="20">
        <v>9379</v>
      </c>
      <c r="E54" s="21">
        <f>D54-D53</f>
        <v>171</v>
      </c>
      <c r="F54" s="178">
        <f>G54+H54</f>
        <v>23103</v>
      </c>
      <c r="G54" s="3">
        <v>10937</v>
      </c>
      <c r="H54" s="4">
        <v>12166</v>
      </c>
      <c r="I54" s="16">
        <f t="shared" si="31"/>
        <v>125</v>
      </c>
      <c r="K54" s="103" t="s">
        <v>56</v>
      </c>
      <c r="L54" s="24"/>
      <c r="M54" s="5"/>
      <c r="N54" s="6">
        <v>500</v>
      </c>
      <c r="O54" s="7"/>
      <c r="P54" s="7"/>
      <c r="Q54" s="8">
        <v>348</v>
      </c>
      <c r="R54" s="19">
        <f>N54-Q54</f>
        <v>152</v>
      </c>
      <c r="S54" s="18">
        <v>7</v>
      </c>
      <c r="T54" s="9">
        <v>6</v>
      </c>
      <c r="U54" s="12">
        <f>SUM(S54,T54)</f>
        <v>13</v>
      </c>
      <c r="V54" s="10">
        <v>19</v>
      </c>
      <c r="W54" s="10">
        <v>21</v>
      </c>
      <c r="X54" s="13">
        <f>SUM(V54,W54)</f>
        <v>40</v>
      </c>
      <c r="Y54" s="19">
        <f>U54-X54</f>
        <v>-27</v>
      </c>
      <c r="Z54" s="198">
        <f t="shared" si="30"/>
        <v>125</v>
      </c>
    </row>
    <row r="55" spans="2:26" ht="18.75" customHeight="1" x14ac:dyDescent="0.15">
      <c r="B55" s="189" t="s">
        <v>107</v>
      </c>
      <c r="C55" s="185" t="s">
        <v>19</v>
      </c>
      <c r="D55" s="20">
        <v>9629</v>
      </c>
      <c r="E55" s="21">
        <f t="shared" ref="E55:E61" si="32">D55-D54</f>
        <v>250</v>
      </c>
      <c r="F55" s="178">
        <f t="shared" ref="F55:F65" si="33">G55+H55</f>
        <v>23302</v>
      </c>
      <c r="G55" s="3">
        <v>11090</v>
      </c>
      <c r="H55" s="4">
        <v>12212</v>
      </c>
      <c r="I55" s="16">
        <f t="shared" si="31"/>
        <v>199</v>
      </c>
      <c r="J55" s="27"/>
      <c r="K55" s="103" t="s">
        <v>46</v>
      </c>
      <c r="L55" s="24"/>
      <c r="M55" s="5"/>
      <c r="N55" s="6">
        <v>310</v>
      </c>
      <c r="O55" s="7"/>
      <c r="P55" s="7"/>
      <c r="Q55" s="8">
        <v>103</v>
      </c>
      <c r="R55" s="19">
        <f t="shared" ref="R55:R65" si="34">N55-Q55</f>
        <v>207</v>
      </c>
      <c r="S55" s="18">
        <v>7</v>
      </c>
      <c r="T55" s="9">
        <v>5</v>
      </c>
      <c r="U55" s="12">
        <f t="shared" ref="U55:U65" si="35">SUM(S55,T55)</f>
        <v>12</v>
      </c>
      <c r="V55" s="10">
        <v>10</v>
      </c>
      <c r="W55" s="10">
        <v>10</v>
      </c>
      <c r="X55" s="13">
        <f t="shared" ref="X55:X65" si="36">SUM(V55,W55)</f>
        <v>20</v>
      </c>
      <c r="Y55" s="19">
        <f t="shared" ref="Y55:Y65" si="37">U55-X55</f>
        <v>-8</v>
      </c>
      <c r="Z55" s="198">
        <f>R55+Y55</f>
        <v>199</v>
      </c>
    </row>
    <row r="56" spans="2:26" ht="18.75" customHeight="1" x14ac:dyDescent="0.15">
      <c r="B56" s="189" t="s">
        <v>107</v>
      </c>
      <c r="C56" s="185" t="s">
        <v>20</v>
      </c>
      <c r="D56" s="20">
        <v>9640</v>
      </c>
      <c r="E56" s="21">
        <f t="shared" si="32"/>
        <v>11</v>
      </c>
      <c r="F56" s="178">
        <f t="shared" si="33"/>
        <v>23215</v>
      </c>
      <c r="G56" s="3">
        <v>11033</v>
      </c>
      <c r="H56" s="4">
        <v>12182</v>
      </c>
      <c r="I56" s="16">
        <f t="shared" si="31"/>
        <v>-87</v>
      </c>
      <c r="J56" s="27"/>
      <c r="K56" s="103" t="s">
        <v>58</v>
      </c>
      <c r="L56" s="24"/>
      <c r="M56" s="5"/>
      <c r="N56" s="6">
        <v>64</v>
      </c>
      <c r="O56" s="7"/>
      <c r="P56" s="7"/>
      <c r="Q56" s="8">
        <v>134</v>
      </c>
      <c r="R56" s="19">
        <f t="shared" si="34"/>
        <v>-70</v>
      </c>
      <c r="S56" s="18">
        <v>3</v>
      </c>
      <c r="T56" s="9">
        <v>13</v>
      </c>
      <c r="U56" s="12">
        <f t="shared" si="35"/>
        <v>16</v>
      </c>
      <c r="V56" s="10">
        <v>15</v>
      </c>
      <c r="W56" s="10">
        <v>18</v>
      </c>
      <c r="X56" s="13">
        <f t="shared" si="36"/>
        <v>33</v>
      </c>
      <c r="Y56" s="19">
        <f t="shared" si="37"/>
        <v>-17</v>
      </c>
      <c r="Z56" s="198">
        <f t="shared" ref="Z56:Z66" si="38">R56+Y56</f>
        <v>-87</v>
      </c>
    </row>
    <row r="57" spans="2:26" ht="18.75" customHeight="1" x14ac:dyDescent="0.15">
      <c r="B57" s="189" t="s">
        <v>107</v>
      </c>
      <c r="C57" s="185" t="s">
        <v>21</v>
      </c>
      <c r="D57" s="20">
        <v>9453</v>
      </c>
      <c r="E57" s="21">
        <f t="shared" si="32"/>
        <v>-187</v>
      </c>
      <c r="F57" s="178">
        <f t="shared" si="33"/>
        <v>23006</v>
      </c>
      <c r="G57" s="3">
        <v>10831</v>
      </c>
      <c r="H57" s="4">
        <v>12175</v>
      </c>
      <c r="I57" s="16">
        <f t="shared" si="31"/>
        <v>-209</v>
      </c>
      <c r="J57" s="27"/>
      <c r="K57" s="103" t="s">
        <v>47</v>
      </c>
      <c r="L57" s="24"/>
      <c r="M57" s="5"/>
      <c r="N57" s="6">
        <v>46</v>
      </c>
      <c r="O57" s="7"/>
      <c r="P57" s="7"/>
      <c r="Q57" s="8">
        <v>240</v>
      </c>
      <c r="R57" s="19">
        <f t="shared" si="34"/>
        <v>-194</v>
      </c>
      <c r="S57" s="18">
        <v>10</v>
      </c>
      <c r="T57" s="9">
        <v>5</v>
      </c>
      <c r="U57" s="12">
        <f t="shared" si="35"/>
        <v>15</v>
      </c>
      <c r="V57" s="10">
        <v>15</v>
      </c>
      <c r="W57" s="10">
        <v>15</v>
      </c>
      <c r="X57" s="13">
        <f t="shared" si="36"/>
        <v>30</v>
      </c>
      <c r="Y57" s="19">
        <f t="shared" si="37"/>
        <v>-15</v>
      </c>
      <c r="Z57" s="198">
        <f t="shared" si="38"/>
        <v>-209</v>
      </c>
    </row>
    <row r="58" spans="2:26" ht="18.75" customHeight="1" x14ac:dyDescent="0.15">
      <c r="B58" s="189" t="s">
        <v>107</v>
      </c>
      <c r="C58" s="185" t="s">
        <v>22</v>
      </c>
      <c r="D58" s="20">
        <v>9502</v>
      </c>
      <c r="E58" s="21">
        <f t="shared" si="32"/>
        <v>49</v>
      </c>
      <c r="F58" s="178">
        <f t="shared" si="33"/>
        <v>23025</v>
      </c>
      <c r="G58" s="3">
        <v>10869</v>
      </c>
      <c r="H58" s="4">
        <v>12156</v>
      </c>
      <c r="I58" s="16">
        <f t="shared" si="31"/>
        <v>19</v>
      </c>
      <c r="J58" s="27"/>
      <c r="K58" s="103" t="s">
        <v>48</v>
      </c>
      <c r="L58" s="24"/>
      <c r="M58" s="5"/>
      <c r="N58" s="6">
        <v>134</v>
      </c>
      <c r="O58" s="7"/>
      <c r="P58" s="7"/>
      <c r="Q58" s="8">
        <v>96</v>
      </c>
      <c r="R58" s="19">
        <f t="shared" si="34"/>
        <v>38</v>
      </c>
      <c r="S58" s="18">
        <v>6</v>
      </c>
      <c r="T58" s="9">
        <v>5</v>
      </c>
      <c r="U58" s="12">
        <f t="shared" si="35"/>
        <v>11</v>
      </c>
      <c r="V58" s="10">
        <v>16</v>
      </c>
      <c r="W58" s="10">
        <v>14</v>
      </c>
      <c r="X58" s="13">
        <f t="shared" si="36"/>
        <v>30</v>
      </c>
      <c r="Y58" s="19">
        <f t="shared" si="37"/>
        <v>-19</v>
      </c>
      <c r="Z58" s="198">
        <f t="shared" si="38"/>
        <v>19</v>
      </c>
    </row>
    <row r="59" spans="2:26" ht="18.75" customHeight="1" x14ac:dyDescent="0.15">
      <c r="B59" s="189" t="s">
        <v>107</v>
      </c>
      <c r="C59" s="185" t="s">
        <v>23</v>
      </c>
      <c r="D59" s="20">
        <v>9498</v>
      </c>
      <c r="E59" s="21">
        <f t="shared" si="32"/>
        <v>-4</v>
      </c>
      <c r="F59" s="178">
        <f t="shared" si="33"/>
        <v>23020</v>
      </c>
      <c r="G59" s="3">
        <v>10874</v>
      </c>
      <c r="H59" s="4">
        <v>12146</v>
      </c>
      <c r="I59" s="16">
        <f t="shared" si="31"/>
        <v>-5</v>
      </c>
      <c r="J59" s="27"/>
      <c r="K59" s="103" t="s">
        <v>49</v>
      </c>
      <c r="L59" s="24"/>
      <c r="M59" s="5"/>
      <c r="N59" s="6">
        <v>78</v>
      </c>
      <c r="O59" s="7"/>
      <c r="P59" s="7"/>
      <c r="Q59" s="8">
        <v>69</v>
      </c>
      <c r="R59" s="19">
        <f t="shared" si="34"/>
        <v>9</v>
      </c>
      <c r="S59" s="18">
        <v>5</v>
      </c>
      <c r="T59" s="9">
        <v>3</v>
      </c>
      <c r="U59" s="12">
        <f t="shared" si="35"/>
        <v>8</v>
      </c>
      <c r="V59" s="10">
        <v>9</v>
      </c>
      <c r="W59" s="10">
        <v>13</v>
      </c>
      <c r="X59" s="13">
        <f t="shared" si="36"/>
        <v>22</v>
      </c>
      <c r="Y59" s="19">
        <f t="shared" si="37"/>
        <v>-14</v>
      </c>
      <c r="Z59" s="198">
        <f t="shared" si="38"/>
        <v>-5</v>
      </c>
    </row>
    <row r="60" spans="2:26" ht="18.75" customHeight="1" thickBot="1" x14ac:dyDescent="0.2">
      <c r="B60" s="189" t="s">
        <v>107</v>
      </c>
      <c r="C60" s="186" t="s">
        <v>18</v>
      </c>
      <c r="D60" s="89">
        <v>9313</v>
      </c>
      <c r="E60" s="90">
        <f t="shared" si="32"/>
        <v>-185</v>
      </c>
      <c r="F60" s="203">
        <f t="shared" si="33"/>
        <v>22809</v>
      </c>
      <c r="G60" s="3">
        <v>10671</v>
      </c>
      <c r="H60" s="4">
        <v>12138</v>
      </c>
      <c r="I60" s="90">
        <f t="shared" si="31"/>
        <v>-211</v>
      </c>
      <c r="J60" s="27"/>
      <c r="K60" s="145" t="s">
        <v>50</v>
      </c>
      <c r="L60" s="195"/>
      <c r="M60" s="154"/>
      <c r="N60" s="155">
        <v>52</v>
      </c>
      <c r="O60" s="156"/>
      <c r="P60" s="156"/>
      <c r="Q60" s="157">
        <v>238</v>
      </c>
      <c r="R60" s="196">
        <f t="shared" si="34"/>
        <v>-186</v>
      </c>
      <c r="S60" s="202">
        <v>5</v>
      </c>
      <c r="T60" s="158">
        <v>8</v>
      </c>
      <c r="U60" s="159">
        <f t="shared" si="35"/>
        <v>13</v>
      </c>
      <c r="V60" s="158">
        <v>20</v>
      </c>
      <c r="W60" s="158">
        <v>18</v>
      </c>
      <c r="X60" s="160">
        <f t="shared" si="36"/>
        <v>38</v>
      </c>
      <c r="Y60" s="196">
        <f t="shared" si="37"/>
        <v>-25</v>
      </c>
      <c r="Z60" s="200">
        <f t="shared" si="38"/>
        <v>-211</v>
      </c>
    </row>
    <row r="61" spans="2:26" ht="18.75" customHeight="1" x14ac:dyDescent="0.15">
      <c r="B61" s="189" t="s">
        <v>107</v>
      </c>
      <c r="C61" s="185" t="s">
        <v>14</v>
      </c>
      <c r="D61" s="20">
        <v>9362</v>
      </c>
      <c r="E61" s="21">
        <f t="shared" si="32"/>
        <v>49</v>
      </c>
      <c r="F61" s="178">
        <f t="shared" si="33"/>
        <v>22834</v>
      </c>
      <c r="G61" s="3">
        <v>10694</v>
      </c>
      <c r="H61" s="4">
        <v>12140</v>
      </c>
      <c r="I61" s="16">
        <f t="shared" si="31"/>
        <v>25</v>
      </c>
      <c r="J61" s="27"/>
      <c r="K61" s="144" t="s">
        <v>51</v>
      </c>
      <c r="L61" s="191"/>
      <c r="M61" s="146"/>
      <c r="N61" s="147">
        <v>115</v>
      </c>
      <c r="O61" s="148"/>
      <c r="P61" s="148"/>
      <c r="Q61" s="149">
        <v>70</v>
      </c>
      <c r="R61" s="192">
        <f t="shared" si="34"/>
        <v>45</v>
      </c>
      <c r="S61" s="168">
        <v>7</v>
      </c>
      <c r="T61" s="150">
        <v>6</v>
      </c>
      <c r="U61" s="151">
        <f t="shared" si="35"/>
        <v>13</v>
      </c>
      <c r="V61" s="152">
        <v>19</v>
      </c>
      <c r="W61" s="152">
        <v>14</v>
      </c>
      <c r="X61" s="153">
        <f t="shared" si="36"/>
        <v>33</v>
      </c>
      <c r="Y61" s="192">
        <f t="shared" si="37"/>
        <v>-20</v>
      </c>
      <c r="Z61" s="197">
        <f t="shared" si="38"/>
        <v>25</v>
      </c>
    </row>
    <row r="62" spans="2:26" ht="18.75" customHeight="1" x14ac:dyDescent="0.15">
      <c r="B62" s="189" t="s">
        <v>107</v>
      </c>
      <c r="C62" s="185" t="s">
        <v>15</v>
      </c>
      <c r="D62" s="20">
        <v>9353</v>
      </c>
      <c r="E62" s="21">
        <f>D62-D61</f>
        <v>-9</v>
      </c>
      <c r="F62" s="178">
        <f t="shared" si="33"/>
        <v>22801</v>
      </c>
      <c r="G62" s="3">
        <v>10688</v>
      </c>
      <c r="H62" s="4">
        <v>12113</v>
      </c>
      <c r="I62" s="16">
        <f t="shared" si="31"/>
        <v>-33</v>
      </c>
      <c r="J62" s="27"/>
      <c r="K62" s="103" t="s">
        <v>52</v>
      </c>
      <c r="L62" s="24"/>
      <c r="M62" s="5"/>
      <c r="N62" s="6">
        <v>42</v>
      </c>
      <c r="O62" s="7"/>
      <c r="P62" s="7"/>
      <c r="Q62" s="8">
        <v>51</v>
      </c>
      <c r="R62" s="19">
        <f t="shared" si="34"/>
        <v>-9</v>
      </c>
      <c r="S62" s="18">
        <v>8</v>
      </c>
      <c r="T62" s="9">
        <v>5</v>
      </c>
      <c r="U62" s="12">
        <f t="shared" si="35"/>
        <v>13</v>
      </c>
      <c r="V62" s="10">
        <v>16</v>
      </c>
      <c r="W62" s="10">
        <v>21</v>
      </c>
      <c r="X62" s="13">
        <f t="shared" si="36"/>
        <v>37</v>
      </c>
      <c r="Y62" s="19">
        <f t="shared" si="37"/>
        <v>-24</v>
      </c>
      <c r="Z62" s="198">
        <f t="shared" si="38"/>
        <v>-33</v>
      </c>
    </row>
    <row r="63" spans="2:26" ht="18.75" customHeight="1" x14ac:dyDescent="0.15">
      <c r="B63" s="189" t="s">
        <v>108</v>
      </c>
      <c r="C63" s="185" t="s">
        <v>104</v>
      </c>
      <c r="D63" s="20">
        <v>9336</v>
      </c>
      <c r="E63" s="21">
        <f>D63-D62</f>
        <v>-17</v>
      </c>
      <c r="F63" s="178">
        <f t="shared" si="33"/>
        <v>22780</v>
      </c>
      <c r="G63" s="3">
        <v>10680</v>
      </c>
      <c r="H63" s="4">
        <v>12100</v>
      </c>
      <c r="I63" s="16">
        <f t="shared" si="31"/>
        <v>-21</v>
      </c>
      <c r="J63" s="27"/>
      <c r="K63" s="103" t="s">
        <v>53</v>
      </c>
      <c r="L63" s="24"/>
      <c r="M63" s="5"/>
      <c r="N63" s="6">
        <v>47</v>
      </c>
      <c r="O63" s="7"/>
      <c r="P63" s="7"/>
      <c r="Q63" s="8">
        <v>54</v>
      </c>
      <c r="R63" s="19">
        <f t="shared" si="34"/>
        <v>-7</v>
      </c>
      <c r="S63" s="18">
        <v>8</v>
      </c>
      <c r="T63" s="9">
        <v>7</v>
      </c>
      <c r="U63" s="12">
        <f t="shared" si="35"/>
        <v>15</v>
      </c>
      <c r="V63" s="10">
        <v>10</v>
      </c>
      <c r="W63" s="10">
        <v>19</v>
      </c>
      <c r="X63" s="13">
        <f t="shared" si="36"/>
        <v>29</v>
      </c>
      <c r="Y63" s="19">
        <f t="shared" si="37"/>
        <v>-14</v>
      </c>
      <c r="Z63" s="198">
        <f t="shared" si="38"/>
        <v>-21</v>
      </c>
    </row>
    <row r="64" spans="2:26" ht="18.75" customHeight="1" x14ac:dyDescent="0.15">
      <c r="B64" s="189" t="s">
        <v>108</v>
      </c>
      <c r="C64" s="185" t="s">
        <v>16</v>
      </c>
      <c r="D64" s="20">
        <v>9298</v>
      </c>
      <c r="E64" s="21">
        <f>D64-D63</f>
        <v>-38</v>
      </c>
      <c r="F64" s="178">
        <f t="shared" si="33"/>
        <v>22709</v>
      </c>
      <c r="G64" s="3">
        <v>10618</v>
      </c>
      <c r="H64" s="4">
        <v>12091</v>
      </c>
      <c r="I64" s="16">
        <f t="shared" si="31"/>
        <v>-71</v>
      </c>
      <c r="J64" s="27"/>
      <c r="K64" s="103" t="s">
        <v>54</v>
      </c>
      <c r="L64" s="24"/>
      <c r="M64" s="5"/>
      <c r="N64" s="6">
        <v>39</v>
      </c>
      <c r="O64" s="7"/>
      <c r="P64" s="7"/>
      <c r="Q64" s="8">
        <v>78</v>
      </c>
      <c r="R64" s="19">
        <f t="shared" si="34"/>
        <v>-39</v>
      </c>
      <c r="S64" s="18">
        <v>10</v>
      </c>
      <c r="T64" s="9">
        <v>4</v>
      </c>
      <c r="U64" s="12">
        <f t="shared" si="35"/>
        <v>14</v>
      </c>
      <c r="V64" s="10">
        <v>29</v>
      </c>
      <c r="W64" s="10">
        <v>17</v>
      </c>
      <c r="X64" s="13">
        <f t="shared" si="36"/>
        <v>46</v>
      </c>
      <c r="Y64" s="19">
        <f t="shared" si="37"/>
        <v>-32</v>
      </c>
      <c r="Z64" s="198">
        <f t="shared" si="38"/>
        <v>-71</v>
      </c>
    </row>
    <row r="65" spans="2:26" ht="18.75" customHeight="1" x14ac:dyDescent="0.15">
      <c r="B65" s="189" t="s">
        <v>108</v>
      </c>
      <c r="C65" s="185" t="s">
        <v>17</v>
      </c>
      <c r="D65" s="20">
        <v>9277</v>
      </c>
      <c r="E65" s="21">
        <f>D65-D64</f>
        <v>-21</v>
      </c>
      <c r="F65" s="178">
        <f t="shared" si="33"/>
        <v>22666</v>
      </c>
      <c r="G65" s="3">
        <v>10600</v>
      </c>
      <c r="H65" s="4">
        <v>12066</v>
      </c>
      <c r="I65" s="16">
        <f t="shared" si="31"/>
        <v>-43</v>
      </c>
      <c r="J65" s="27"/>
      <c r="K65" s="103" t="s">
        <v>55</v>
      </c>
      <c r="L65" s="24"/>
      <c r="M65" s="5"/>
      <c r="N65" s="6">
        <v>60</v>
      </c>
      <c r="O65" s="7"/>
      <c r="P65" s="7"/>
      <c r="Q65" s="8">
        <v>71</v>
      </c>
      <c r="R65" s="19">
        <f t="shared" si="34"/>
        <v>-11</v>
      </c>
      <c r="S65" s="18">
        <v>3</v>
      </c>
      <c r="T65" s="9">
        <v>4</v>
      </c>
      <c r="U65" s="12">
        <f t="shared" si="35"/>
        <v>7</v>
      </c>
      <c r="V65" s="10">
        <v>19</v>
      </c>
      <c r="W65" s="10">
        <v>20</v>
      </c>
      <c r="X65" s="13">
        <f t="shared" si="36"/>
        <v>39</v>
      </c>
      <c r="Y65" s="19">
        <f t="shared" si="37"/>
        <v>-32</v>
      </c>
      <c r="Z65" s="198">
        <f t="shared" si="38"/>
        <v>-43</v>
      </c>
    </row>
    <row r="66" spans="2:26" ht="18.75" customHeight="1" x14ac:dyDescent="0.15">
      <c r="B66" s="189" t="s">
        <v>108</v>
      </c>
      <c r="C66" s="185" t="s">
        <v>24</v>
      </c>
      <c r="D66" s="20">
        <v>9332</v>
      </c>
      <c r="E66" s="21">
        <f>D66-D65</f>
        <v>55</v>
      </c>
      <c r="F66" s="178">
        <f>G66+H66</f>
        <v>22742</v>
      </c>
      <c r="G66" s="3">
        <v>10779</v>
      </c>
      <c r="H66" s="4">
        <v>11963</v>
      </c>
      <c r="I66" s="16">
        <f t="shared" si="31"/>
        <v>76</v>
      </c>
      <c r="K66" s="103" t="s">
        <v>56</v>
      </c>
      <c r="L66" s="24"/>
      <c r="M66" s="5"/>
      <c r="N66" s="6">
        <v>452</v>
      </c>
      <c r="O66" s="7"/>
      <c r="P66" s="7"/>
      <c r="Q66" s="8">
        <v>357</v>
      </c>
      <c r="R66" s="19">
        <f>N66-Q66</f>
        <v>95</v>
      </c>
      <c r="S66" s="18">
        <v>4</v>
      </c>
      <c r="T66" s="9">
        <v>2</v>
      </c>
      <c r="U66" s="12">
        <f>SUM(S66,T66)</f>
        <v>6</v>
      </c>
      <c r="V66" s="10">
        <v>11</v>
      </c>
      <c r="W66" s="10">
        <v>14</v>
      </c>
      <c r="X66" s="13">
        <f>SUM(V66,W66)</f>
        <v>25</v>
      </c>
      <c r="Y66" s="19">
        <f>U66-X66</f>
        <v>-19</v>
      </c>
      <c r="Z66" s="198">
        <f t="shared" si="38"/>
        <v>76</v>
      </c>
    </row>
    <row r="67" spans="2:26" ht="18.75" customHeight="1" x14ac:dyDescent="0.15">
      <c r="B67" s="189" t="s">
        <v>108</v>
      </c>
      <c r="C67" s="185" t="s">
        <v>19</v>
      </c>
      <c r="D67" s="20">
        <v>9411</v>
      </c>
      <c r="E67" s="21">
        <f t="shared" ref="E67:E73" si="39">D67-D66</f>
        <v>79</v>
      </c>
      <c r="F67" s="178">
        <f t="shared" ref="F67:F77" si="40">G67+H67</f>
        <v>22798</v>
      </c>
      <c r="G67" s="3">
        <v>10835</v>
      </c>
      <c r="H67" s="4">
        <v>11963</v>
      </c>
      <c r="I67" s="16">
        <f t="shared" si="31"/>
        <v>56</v>
      </c>
      <c r="J67" s="27"/>
      <c r="K67" s="103" t="s">
        <v>46</v>
      </c>
      <c r="L67" s="24"/>
      <c r="M67" s="5"/>
      <c r="N67" s="6">
        <v>195</v>
      </c>
      <c r="O67" s="7"/>
      <c r="P67" s="7"/>
      <c r="Q67" s="8">
        <v>117</v>
      </c>
      <c r="R67" s="19">
        <f t="shared" ref="R67:R77" si="41">N67-Q67</f>
        <v>78</v>
      </c>
      <c r="S67" s="18">
        <v>11</v>
      </c>
      <c r="T67" s="9">
        <v>4</v>
      </c>
      <c r="U67" s="12">
        <f t="shared" ref="U67:U77" si="42">SUM(S67,T67)</f>
        <v>15</v>
      </c>
      <c r="V67" s="10">
        <v>14</v>
      </c>
      <c r="W67" s="10">
        <v>23</v>
      </c>
      <c r="X67" s="13">
        <f t="shared" ref="X67:X77" si="43">SUM(V67,W67)</f>
        <v>37</v>
      </c>
      <c r="Y67" s="19">
        <f t="shared" ref="Y67:Y77" si="44">U67-X67</f>
        <v>-22</v>
      </c>
      <c r="Z67" s="198">
        <f>R67+Y67</f>
        <v>56</v>
      </c>
    </row>
    <row r="68" spans="2:26" ht="18.75" customHeight="1" x14ac:dyDescent="0.15">
      <c r="B68" s="189" t="s">
        <v>108</v>
      </c>
      <c r="C68" s="185" t="s">
        <v>20</v>
      </c>
      <c r="D68" s="20">
        <v>9416</v>
      </c>
      <c r="E68" s="21">
        <f t="shared" si="39"/>
        <v>5</v>
      </c>
      <c r="F68" s="178">
        <f t="shared" si="40"/>
        <v>22789</v>
      </c>
      <c r="G68" s="3">
        <v>10836</v>
      </c>
      <c r="H68" s="4">
        <v>11953</v>
      </c>
      <c r="I68" s="16">
        <f t="shared" si="31"/>
        <v>-9</v>
      </c>
      <c r="J68" s="27"/>
      <c r="K68" s="103" t="s">
        <v>58</v>
      </c>
      <c r="L68" s="24"/>
      <c r="M68" s="5"/>
      <c r="N68" s="6">
        <v>67</v>
      </c>
      <c r="O68" s="7"/>
      <c r="P68" s="7"/>
      <c r="Q68" s="8">
        <v>62</v>
      </c>
      <c r="R68" s="19">
        <f t="shared" si="41"/>
        <v>5</v>
      </c>
      <c r="S68" s="18">
        <v>8</v>
      </c>
      <c r="T68" s="9">
        <v>8</v>
      </c>
      <c r="U68" s="12">
        <f t="shared" si="42"/>
        <v>16</v>
      </c>
      <c r="V68" s="10">
        <v>11</v>
      </c>
      <c r="W68" s="10">
        <v>19</v>
      </c>
      <c r="X68" s="13">
        <f t="shared" si="43"/>
        <v>30</v>
      </c>
      <c r="Y68" s="19">
        <f t="shared" si="44"/>
        <v>-14</v>
      </c>
      <c r="Z68" s="198">
        <f t="shared" ref="Z68:Z78" si="45">R68+Y68</f>
        <v>-9</v>
      </c>
    </row>
    <row r="69" spans="2:26" ht="18.75" customHeight="1" x14ac:dyDescent="0.15">
      <c r="B69" s="189" t="s">
        <v>108</v>
      </c>
      <c r="C69" s="185" t="s">
        <v>21</v>
      </c>
      <c r="D69" s="20">
        <v>9230</v>
      </c>
      <c r="E69" s="21">
        <f t="shared" si="39"/>
        <v>-186</v>
      </c>
      <c r="F69" s="178">
        <f t="shared" si="40"/>
        <v>22582</v>
      </c>
      <c r="G69" s="3">
        <v>10648</v>
      </c>
      <c r="H69" s="4">
        <v>11934</v>
      </c>
      <c r="I69" s="16">
        <f t="shared" si="31"/>
        <v>-207</v>
      </c>
      <c r="J69" s="27"/>
      <c r="K69" s="103" t="s">
        <v>47</v>
      </c>
      <c r="L69" s="24"/>
      <c r="M69" s="5"/>
      <c r="N69" s="6">
        <v>47</v>
      </c>
      <c r="O69" s="7"/>
      <c r="P69" s="7"/>
      <c r="Q69" s="8">
        <v>243</v>
      </c>
      <c r="R69" s="19">
        <f t="shared" si="41"/>
        <v>-196</v>
      </c>
      <c r="S69" s="18">
        <v>9</v>
      </c>
      <c r="T69" s="9">
        <v>5</v>
      </c>
      <c r="U69" s="12">
        <f t="shared" si="42"/>
        <v>14</v>
      </c>
      <c r="V69" s="10">
        <v>12</v>
      </c>
      <c r="W69" s="10">
        <v>13</v>
      </c>
      <c r="X69" s="13">
        <f t="shared" si="43"/>
        <v>25</v>
      </c>
      <c r="Y69" s="19">
        <f t="shared" si="44"/>
        <v>-11</v>
      </c>
      <c r="Z69" s="198">
        <f t="shared" si="45"/>
        <v>-207</v>
      </c>
    </row>
    <row r="70" spans="2:26" ht="18.75" customHeight="1" x14ac:dyDescent="0.15">
      <c r="B70" s="189" t="s">
        <v>108</v>
      </c>
      <c r="C70" s="185" t="s">
        <v>22</v>
      </c>
      <c r="D70" s="20">
        <v>9350</v>
      </c>
      <c r="E70" s="21">
        <f t="shared" si="39"/>
        <v>120</v>
      </c>
      <c r="F70" s="178">
        <f t="shared" si="40"/>
        <v>22677</v>
      </c>
      <c r="G70" s="3">
        <v>10747</v>
      </c>
      <c r="H70" s="4">
        <v>11930</v>
      </c>
      <c r="I70" s="16">
        <f t="shared" si="31"/>
        <v>95</v>
      </c>
      <c r="J70" s="27"/>
      <c r="K70" s="103" t="s">
        <v>48</v>
      </c>
      <c r="L70" s="24"/>
      <c r="M70" s="5"/>
      <c r="N70" s="6">
        <v>199</v>
      </c>
      <c r="O70" s="7"/>
      <c r="P70" s="7"/>
      <c r="Q70" s="8">
        <v>97</v>
      </c>
      <c r="R70" s="19">
        <f t="shared" si="41"/>
        <v>102</v>
      </c>
      <c r="S70" s="18">
        <v>7</v>
      </c>
      <c r="T70" s="9">
        <v>5</v>
      </c>
      <c r="U70" s="12">
        <f t="shared" si="42"/>
        <v>12</v>
      </c>
      <c r="V70" s="10">
        <v>10</v>
      </c>
      <c r="W70" s="10">
        <v>9</v>
      </c>
      <c r="X70" s="13">
        <f t="shared" si="43"/>
        <v>19</v>
      </c>
      <c r="Y70" s="19">
        <f t="shared" si="44"/>
        <v>-7</v>
      </c>
      <c r="Z70" s="198">
        <f t="shared" si="45"/>
        <v>95</v>
      </c>
    </row>
    <row r="71" spans="2:26" ht="18.75" customHeight="1" x14ac:dyDescent="0.15">
      <c r="B71" s="189" t="s">
        <v>108</v>
      </c>
      <c r="C71" s="185" t="s">
        <v>23</v>
      </c>
      <c r="D71" s="20">
        <v>9362</v>
      </c>
      <c r="E71" s="21">
        <f t="shared" si="39"/>
        <v>12</v>
      </c>
      <c r="F71" s="178">
        <f t="shared" si="40"/>
        <v>22681</v>
      </c>
      <c r="G71" s="3">
        <v>10756</v>
      </c>
      <c r="H71" s="4">
        <v>11925</v>
      </c>
      <c r="I71" s="16">
        <f t="shared" si="31"/>
        <v>4</v>
      </c>
      <c r="J71" s="27"/>
      <c r="K71" s="103" t="s">
        <v>49</v>
      </c>
      <c r="L71" s="24"/>
      <c r="M71" s="5"/>
      <c r="N71" s="6">
        <v>75</v>
      </c>
      <c r="O71" s="7"/>
      <c r="P71" s="7"/>
      <c r="Q71" s="8">
        <v>57</v>
      </c>
      <c r="R71" s="19">
        <f t="shared" si="41"/>
        <v>18</v>
      </c>
      <c r="S71" s="18">
        <v>11</v>
      </c>
      <c r="T71" s="9">
        <v>6</v>
      </c>
      <c r="U71" s="12">
        <f t="shared" si="42"/>
        <v>17</v>
      </c>
      <c r="V71" s="10">
        <v>14</v>
      </c>
      <c r="W71" s="10">
        <v>17</v>
      </c>
      <c r="X71" s="13">
        <f t="shared" si="43"/>
        <v>31</v>
      </c>
      <c r="Y71" s="19">
        <f t="shared" si="44"/>
        <v>-14</v>
      </c>
      <c r="Z71" s="198">
        <f t="shared" si="45"/>
        <v>4</v>
      </c>
    </row>
    <row r="72" spans="2:26" ht="18.75" customHeight="1" thickBot="1" x14ac:dyDescent="0.2">
      <c r="B72" s="189" t="s">
        <v>108</v>
      </c>
      <c r="C72" s="186" t="s">
        <v>18</v>
      </c>
      <c r="D72" s="89">
        <v>9153</v>
      </c>
      <c r="E72" s="90">
        <f t="shared" si="39"/>
        <v>-209</v>
      </c>
      <c r="F72" s="203">
        <f t="shared" si="40"/>
        <v>22473</v>
      </c>
      <c r="G72" s="3">
        <v>10556</v>
      </c>
      <c r="H72" s="4">
        <v>11917</v>
      </c>
      <c r="I72" s="90">
        <f t="shared" si="31"/>
        <v>-208</v>
      </c>
      <c r="J72" s="27"/>
      <c r="K72" s="145" t="s">
        <v>50</v>
      </c>
      <c r="L72" s="195"/>
      <c r="M72" s="154"/>
      <c r="N72" s="155">
        <v>56</v>
      </c>
      <c r="O72" s="156"/>
      <c r="P72" s="156"/>
      <c r="Q72" s="157">
        <v>263</v>
      </c>
      <c r="R72" s="196">
        <f t="shared" si="41"/>
        <v>-207</v>
      </c>
      <c r="S72" s="202">
        <v>8</v>
      </c>
      <c r="T72" s="158">
        <v>11</v>
      </c>
      <c r="U72" s="159">
        <f t="shared" si="42"/>
        <v>19</v>
      </c>
      <c r="V72" s="158">
        <v>9</v>
      </c>
      <c r="W72" s="158">
        <v>11</v>
      </c>
      <c r="X72" s="160">
        <f t="shared" si="43"/>
        <v>20</v>
      </c>
      <c r="Y72" s="196">
        <f t="shared" si="44"/>
        <v>-1</v>
      </c>
      <c r="Z72" s="200">
        <f t="shared" si="45"/>
        <v>-208</v>
      </c>
    </row>
    <row r="73" spans="2:26" ht="18.75" customHeight="1" x14ac:dyDescent="0.15">
      <c r="B73" s="189" t="s">
        <v>108</v>
      </c>
      <c r="C73" s="185" t="s">
        <v>14</v>
      </c>
      <c r="D73" s="20">
        <v>9175</v>
      </c>
      <c r="E73" s="21">
        <f t="shared" si="39"/>
        <v>22</v>
      </c>
      <c r="F73" s="178">
        <f t="shared" si="40"/>
        <v>22479</v>
      </c>
      <c r="G73" s="3">
        <v>10559</v>
      </c>
      <c r="H73" s="4">
        <v>11920</v>
      </c>
      <c r="I73" s="16">
        <f>F73-F72</f>
        <v>6</v>
      </c>
      <c r="J73" s="27"/>
      <c r="K73" s="144" t="s">
        <v>51</v>
      </c>
      <c r="L73" s="191"/>
      <c r="M73" s="146"/>
      <c r="N73" s="147">
        <v>71</v>
      </c>
      <c r="O73" s="148"/>
      <c r="P73" s="148"/>
      <c r="Q73" s="149">
        <v>54</v>
      </c>
      <c r="R73" s="192">
        <f t="shared" si="41"/>
        <v>17</v>
      </c>
      <c r="S73" s="168">
        <v>4</v>
      </c>
      <c r="T73" s="150">
        <v>6</v>
      </c>
      <c r="U73" s="151">
        <f t="shared" si="42"/>
        <v>10</v>
      </c>
      <c r="V73" s="152">
        <v>14</v>
      </c>
      <c r="W73" s="152">
        <v>7</v>
      </c>
      <c r="X73" s="153">
        <f t="shared" si="43"/>
        <v>21</v>
      </c>
      <c r="Y73" s="192">
        <f t="shared" si="44"/>
        <v>-11</v>
      </c>
      <c r="Z73" s="197">
        <f t="shared" si="45"/>
        <v>6</v>
      </c>
    </row>
    <row r="74" spans="2:26" ht="18.75" customHeight="1" x14ac:dyDescent="0.15">
      <c r="B74" s="189" t="s">
        <v>108</v>
      </c>
      <c r="C74" s="185" t="s">
        <v>15</v>
      </c>
      <c r="D74" s="20">
        <v>9176</v>
      </c>
      <c r="E74" s="21">
        <f>D74-D73</f>
        <v>1</v>
      </c>
      <c r="F74" s="178">
        <f t="shared" si="40"/>
        <v>22475</v>
      </c>
      <c r="G74" s="3">
        <v>10560</v>
      </c>
      <c r="H74" s="4">
        <v>11915</v>
      </c>
      <c r="I74" s="16">
        <f t="shared" ref="I74:I96" si="46">F74-F73</f>
        <v>-4</v>
      </c>
      <c r="J74" s="27"/>
      <c r="K74" s="103" t="s">
        <v>52</v>
      </c>
      <c r="L74" s="24"/>
      <c r="M74" s="5"/>
      <c r="N74" s="6">
        <v>51</v>
      </c>
      <c r="O74" s="7"/>
      <c r="P74" s="7"/>
      <c r="Q74" s="8">
        <v>41</v>
      </c>
      <c r="R74" s="19">
        <f t="shared" si="41"/>
        <v>10</v>
      </c>
      <c r="S74" s="18">
        <v>7</v>
      </c>
      <c r="T74" s="9">
        <v>7</v>
      </c>
      <c r="U74" s="12">
        <f t="shared" si="42"/>
        <v>14</v>
      </c>
      <c r="V74" s="10">
        <v>11</v>
      </c>
      <c r="W74" s="10">
        <v>17</v>
      </c>
      <c r="X74" s="13">
        <f t="shared" si="43"/>
        <v>28</v>
      </c>
      <c r="Y74" s="19">
        <f t="shared" si="44"/>
        <v>-14</v>
      </c>
      <c r="Z74" s="198">
        <f t="shared" si="45"/>
        <v>-4</v>
      </c>
    </row>
    <row r="75" spans="2:26" ht="18.75" customHeight="1" x14ac:dyDescent="0.15">
      <c r="B75" s="189" t="s">
        <v>109</v>
      </c>
      <c r="C75" s="185" t="s">
        <v>104</v>
      </c>
      <c r="D75" s="20">
        <v>9158</v>
      </c>
      <c r="E75" s="21">
        <f>D75-D74</f>
        <v>-18</v>
      </c>
      <c r="F75" s="178">
        <f t="shared" si="40"/>
        <v>22445</v>
      </c>
      <c r="G75" s="3">
        <v>10537</v>
      </c>
      <c r="H75" s="4">
        <v>11908</v>
      </c>
      <c r="I75" s="16">
        <f t="shared" si="46"/>
        <v>-30</v>
      </c>
      <c r="J75" s="27"/>
      <c r="K75" s="103" t="s">
        <v>53</v>
      </c>
      <c r="L75" s="24"/>
      <c r="M75" s="5"/>
      <c r="N75" s="6">
        <v>43</v>
      </c>
      <c r="O75" s="7"/>
      <c r="P75" s="7"/>
      <c r="Q75" s="8">
        <v>58</v>
      </c>
      <c r="R75" s="19">
        <f t="shared" si="41"/>
        <v>-15</v>
      </c>
      <c r="S75" s="18">
        <v>7</v>
      </c>
      <c r="T75" s="9">
        <v>7</v>
      </c>
      <c r="U75" s="12">
        <f t="shared" si="42"/>
        <v>14</v>
      </c>
      <c r="V75" s="10">
        <v>19</v>
      </c>
      <c r="W75" s="10">
        <v>10</v>
      </c>
      <c r="X75" s="13">
        <f t="shared" si="43"/>
        <v>29</v>
      </c>
      <c r="Y75" s="19">
        <f t="shared" si="44"/>
        <v>-15</v>
      </c>
      <c r="Z75" s="198">
        <f t="shared" si="45"/>
        <v>-30</v>
      </c>
    </row>
    <row r="76" spans="2:26" ht="18.75" customHeight="1" x14ac:dyDescent="0.15">
      <c r="B76" s="189" t="s">
        <v>109</v>
      </c>
      <c r="C76" s="185" t="s">
        <v>16</v>
      </c>
      <c r="D76" s="20">
        <v>9139</v>
      </c>
      <c r="E76" s="21">
        <f>D76-D75</f>
        <v>-19</v>
      </c>
      <c r="F76" s="178">
        <f t="shared" si="40"/>
        <v>22407</v>
      </c>
      <c r="G76" s="3">
        <v>10511</v>
      </c>
      <c r="H76" s="4">
        <v>11896</v>
      </c>
      <c r="I76" s="16">
        <f t="shared" si="46"/>
        <v>-38</v>
      </c>
      <c r="J76" s="27"/>
      <c r="K76" s="103" t="s">
        <v>54</v>
      </c>
      <c r="L76" s="24"/>
      <c r="M76" s="5"/>
      <c r="N76" s="6">
        <v>33</v>
      </c>
      <c r="O76" s="7"/>
      <c r="P76" s="7"/>
      <c r="Q76" s="8">
        <v>46</v>
      </c>
      <c r="R76" s="19">
        <f t="shared" si="41"/>
        <v>-13</v>
      </c>
      <c r="S76" s="18">
        <v>6</v>
      </c>
      <c r="T76" s="9">
        <v>6</v>
      </c>
      <c r="U76" s="12">
        <f t="shared" si="42"/>
        <v>12</v>
      </c>
      <c r="V76" s="10">
        <v>18</v>
      </c>
      <c r="W76" s="10">
        <v>19</v>
      </c>
      <c r="X76" s="13">
        <f t="shared" si="43"/>
        <v>37</v>
      </c>
      <c r="Y76" s="19">
        <f t="shared" si="44"/>
        <v>-25</v>
      </c>
      <c r="Z76" s="198">
        <f t="shared" si="45"/>
        <v>-38</v>
      </c>
    </row>
    <row r="77" spans="2:26" ht="18.75" customHeight="1" x14ac:dyDescent="0.15">
      <c r="B77" s="189" t="s">
        <v>109</v>
      </c>
      <c r="C77" s="185" t="s">
        <v>17</v>
      </c>
      <c r="D77" s="20">
        <v>9146</v>
      </c>
      <c r="E77" s="21">
        <f>D77-D76</f>
        <v>7</v>
      </c>
      <c r="F77" s="178">
        <f t="shared" si="40"/>
        <v>22372</v>
      </c>
      <c r="G77" s="3">
        <v>10478</v>
      </c>
      <c r="H77" s="4">
        <v>11894</v>
      </c>
      <c r="I77" s="16">
        <f t="shared" si="46"/>
        <v>-35</v>
      </c>
      <c r="J77" s="27"/>
      <c r="K77" s="103" t="s">
        <v>55</v>
      </c>
      <c r="L77" s="24"/>
      <c r="M77" s="5"/>
      <c r="N77" s="6">
        <v>56</v>
      </c>
      <c r="O77" s="7"/>
      <c r="P77" s="7"/>
      <c r="Q77" s="8">
        <v>78</v>
      </c>
      <c r="R77" s="19">
        <f t="shared" si="41"/>
        <v>-22</v>
      </c>
      <c r="S77" s="18">
        <v>5</v>
      </c>
      <c r="T77" s="9">
        <v>6</v>
      </c>
      <c r="U77" s="12">
        <f t="shared" si="42"/>
        <v>11</v>
      </c>
      <c r="V77" s="10">
        <v>18</v>
      </c>
      <c r="W77" s="10">
        <v>6</v>
      </c>
      <c r="X77" s="13">
        <f t="shared" si="43"/>
        <v>24</v>
      </c>
      <c r="Y77" s="19">
        <f t="shared" si="44"/>
        <v>-13</v>
      </c>
      <c r="Z77" s="198">
        <f t="shared" si="45"/>
        <v>-35</v>
      </c>
    </row>
    <row r="78" spans="2:26" ht="18.75" customHeight="1" x14ac:dyDescent="0.15">
      <c r="B78" s="189" t="s">
        <v>109</v>
      </c>
      <c r="C78" s="185" t="s">
        <v>24</v>
      </c>
      <c r="D78" s="20">
        <v>9042</v>
      </c>
      <c r="E78" s="21">
        <f>D78-D77</f>
        <v>-104</v>
      </c>
      <c r="F78" s="178">
        <f>G78+H78</f>
        <v>22113</v>
      </c>
      <c r="G78" s="3">
        <v>10326</v>
      </c>
      <c r="H78" s="4">
        <v>11787</v>
      </c>
      <c r="I78" s="16">
        <f t="shared" si="46"/>
        <v>-259</v>
      </c>
      <c r="K78" s="103" t="s">
        <v>56</v>
      </c>
      <c r="L78" s="24"/>
      <c r="M78" s="5"/>
      <c r="N78" s="6">
        <v>134</v>
      </c>
      <c r="O78" s="7"/>
      <c r="P78" s="7"/>
      <c r="Q78" s="8">
        <v>375</v>
      </c>
      <c r="R78" s="19">
        <f>N78-Q78</f>
        <v>-241</v>
      </c>
      <c r="S78" s="18">
        <v>9</v>
      </c>
      <c r="T78" s="9">
        <v>5</v>
      </c>
      <c r="U78" s="12">
        <f>SUM(S78,T78)</f>
        <v>14</v>
      </c>
      <c r="V78" s="10">
        <v>17</v>
      </c>
      <c r="W78" s="10">
        <v>15</v>
      </c>
      <c r="X78" s="13">
        <f>SUM(V78,W78)</f>
        <v>32</v>
      </c>
      <c r="Y78" s="19">
        <f>U78-X78</f>
        <v>-18</v>
      </c>
      <c r="Z78" s="198">
        <f t="shared" si="45"/>
        <v>-259</v>
      </c>
    </row>
    <row r="79" spans="2:26" ht="18.75" customHeight="1" x14ac:dyDescent="0.15">
      <c r="B79" s="189" t="s">
        <v>109</v>
      </c>
      <c r="C79" s="185" t="s">
        <v>19</v>
      </c>
      <c r="D79" s="20">
        <v>9390</v>
      </c>
      <c r="E79" s="21">
        <f t="shared" ref="E79:E85" si="47">D79-D78</f>
        <v>348</v>
      </c>
      <c r="F79" s="178">
        <f t="shared" ref="F79:F89" si="48">G79+H79</f>
        <v>22428</v>
      </c>
      <c r="G79" s="3">
        <v>10627</v>
      </c>
      <c r="H79" s="4">
        <v>11801</v>
      </c>
      <c r="I79" s="16">
        <f t="shared" si="46"/>
        <v>315</v>
      </c>
      <c r="J79" s="27"/>
      <c r="K79" s="103" t="s">
        <v>46</v>
      </c>
      <c r="L79" s="24"/>
      <c r="M79" s="5"/>
      <c r="N79" s="6">
        <v>459</v>
      </c>
      <c r="O79" s="7"/>
      <c r="P79" s="7"/>
      <c r="Q79" s="8">
        <v>126</v>
      </c>
      <c r="R79" s="19">
        <f t="shared" ref="R79:R89" si="49">N79-Q79</f>
        <v>333</v>
      </c>
      <c r="S79" s="18">
        <v>4</v>
      </c>
      <c r="T79" s="9">
        <v>8</v>
      </c>
      <c r="U79" s="12">
        <f t="shared" ref="U79:U89" si="50">SUM(S79,T79)</f>
        <v>12</v>
      </c>
      <c r="V79" s="10">
        <v>13</v>
      </c>
      <c r="W79" s="10">
        <v>17</v>
      </c>
      <c r="X79" s="13">
        <f t="shared" ref="X79:X89" si="51">SUM(V79,W79)</f>
        <v>30</v>
      </c>
      <c r="Y79" s="19">
        <f t="shared" ref="Y79:Y89" si="52">U79-X79</f>
        <v>-18</v>
      </c>
      <c r="Z79" s="198">
        <f>R79+Y79</f>
        <v>315</v>
      </c>
    </row>
    <row r="80" spans="2:26" ht="18.75" customHeight="1" x14ac:dyDescent="0.15">
      <c r="B80" s="189" t="s">
        <v>109</v>
      </c>
      <c r="C80" s="185" t="s">
        <v>20</v>
      </c>
      <c r="D80" s="20">
        <v>9382</v>
      </c>
      <c r="E80" s="21">
        <f t="shared" si="47"/>
        <v>-8</v>
      </c>
      <c r="F80" s="178">
        <f t="shared" si="48"/>
        <v>22393</v>
      </c>
      <c r="G80" s="3">
        <v>10604</v>
      </c>
      <c r="H80" s="4">
        <v>11789</v>
      </c>
      <c r="I80" s="16">
        <f t="shared" si="46"/>
        <v>-35</v>
      </c>
      <c r="J80" s="27"/>
      <c r="K80" s="103" t="s">
        <v>58</v>
      </c>
      <c r="L80" s="24"/>
      <c r="M80" s="5"/>
      <c r="N80" s="6">
        <v>29</v>
      </c>
      <c r="O80" s="7"/>
      <c r="P80" s="7"/>
      <c r="Q80" s="8">
        <v>47</v>
      </c>
      <c r="R80" s="19">
        <f t="shared" si="49"/>
        <v>-18</v>
      </c>
      <c r="S80" s="18">
        <v>6</v>
      </c>
      <c r="T80" s="9">
        <v>4</v>
      </c>
      <c r="U80" s="12">
        <f t="shared" si="50"/>
        <v>10</v>
      </c>
      <c r="V80" s="10">
        <v>18</v>
      </c>
      <c r="W80" s="10">
        <v>9</v>
      </c>
      <c r="X80" s="13">
        <f t="shared" si="51"/>
        <v>27</v>
      </c>
      <c r="Y80" s="19">
        <f t="shared" si="52"/>
        <v>-17</v>
      </c>
      <c r="Z80" s="198">
        <f t="shared" ref="Z80:Z90" si="53">R80+Y80</f>
        <v>-35</v>
      </c>
    </row>
    <row r="81" spans="2:26" ht="18.75" customHeight="1" x14ac:dyDescent="0.15">
      <c r="B81" s="189" t="s">
        <v>109</v>
      </c>
      <c r="C81" s="185" t="s">
        <v>21</v>
      </c>
      <c r="D81" s="20">
        <v>9203</v>
      </c>
      <c r="E81" s="21">
        <f t="shared" si="47"/>
        <v>-179</v>
      </c>
      <c r="F81" s="178">
        <f t="shared" si="48"/>
        <v>22197</v>
      </c>
      <c r="G81" s="3">
        <v>10429</v>
      </c>
      <c r="H81" s="4">
        <v>11768</v>
      </c>
      <c r="I81" s="16">
        <f t="shared" si="46"/>
        <v>-196</v>
      </c>
      <c r="J81" s="27"/>
      <c r="K81" s="103" t="s">
        <v>47</v>
      </c>
      <c r="L81" s="24"/>
      <c r="M81" s="5"/>
      <c r="N81" s="6">
        <v>43</v>
      </c>
      <c r="O81" s="7"/>
      <c r="P81" s="7"/>
      <c r="Q81" s="8">
        <v>227</v>
      </c>
      <c r="R81" s="19">
        <f t="shared" si="49"/>
        <v>-184</v>
      </c>
      <c r="S81" s="18">
        <v>6</v>
      </c>
      <c r="T81" s="9">
        <v>5</v>
      </c>
      <c r="U81" s="12">
        <f t="shared" si="50"/>
        <v>11</v>
      </c>
      <c r="V81" s="10">
        <v>11</v>
      </c>
      <c r="W81" s="10">
        <v>12</v>
      </c>
      <c r="X81" s="13">
        <f t="shared" si="51"/>
        <v>23</v>
      </c>
      <c r="Y81" s="19">
        <f t="shared" si="52"/>
        <v>-12</v>
      </c>
      <c r="Z81" s="198">
        <f t="shared" si="53"/>
        <v>-196</v>
      </c>
    </row>
    <row r="82" spans="2:26" ht="18.75" customHeight="1" x14ac:dyDescent="0.15">
      <c r="B82" s="189" t="s">
        <v>109</v>
      </c>
      <c r="C82" s="185" t="s">
        <v>22</v>
      </c>
      <c r="D82" s="20">
        <v>9265</v>
      </c>
      <c r="E82" s="21">
        <f t="shared" si="47"/>
        <v>62</v>
      </c>
      <c r="F82" s="178">
        <f t="shared" si="48"/>
        <v>22238</v>
      </c>
      <c r="G82" s="3">
        <v>10498</v>
      </c>
      <c r="H82" s="4">
        <v>11740</v>
      </c>
      <c r="I82" s="16">
        <f t="shared" si="46"/>
        <v>41</v>
      </c>
      <c r="J82" s="27"/>
      <c r="K82" s="103" t="s">
        <v>48</v>
      </c>
      <c r="L82" s="24"/>
      <c r="M82" s="5"/>
      <c r="N82" s="6">
        <v>152</v>
      </c>
      <c r="O82" s="7"/>
      <c r="P82" s="7"/>
      <c r="Q82" s="8">
        <v>103</v>
      </c>
      <c r="R82" s="19">
        <f t="shared" si="49"/>
        <v>49</v>
      </c>
      <c r="S82" s="18">
        <v>8</v>
      </c>
      <c r="T82" s="9">
        <v>4</v>
      </c>
      <c r="U82" s="12">
        <f t="shared" si="50"/>
        <v>12</v>
      </c>
      <c r="V82" s="10">
        <v>7</v>
      </c>
      <c r="W82" s="10">
        <v>13</v>
      </c>
      <c r="X82" s="13">
        <f t="shared" si="51"/>
        <v>20</v>
      </c>
      <c r="Y82" s="19">
        <f t="shared" si="52"/>
        <v>-8</v>
      </c>
      <c r="Z82" s="198">
        <f t="shared" si="53"/>
        <v>41</v>
      </c>
    </row>
    <row r="83" spans="2:26" ht="18.75" customHeight="1" x14ac:dyDescent="0.15">
      <c r="B83" s="189" t="s">
        <v>109</v>
      </c>
      <c r="C83" s="185" t="s">
        <v>23</v>
      </c>
      <c r="D83" s="20">
        <v>9279</v>
      </c>
      <c r="E83" s="21">
        <f t="shared" si="47"/>
        <v>14</v>
      </c>
      <c r="F83" s="178">
        <f t="shared" si="48"/>
        <v>22245</v>
      </c>
      <c r="G83" s="3">
        <v>10498</v>
      </c>
      <c r="H83" s="4">
        <v>11747</v>
      </c>
      <c r="I83" s="16">
        <f t="shared" si="46"/>
        <v>7</v>
      </c>
      <c r="J83" s="27"/>
      <c r="K83" s="103" t="s">
        <v>49</v>
      </c>
      <c r="L83" s="24"/>
      <c r="M83" s="5"/>
      <c r="N83" s="6">
        <v>88</v>
      </c>
      <c r="O83" s="7"/>
      <c r="P83" s="7"/>
      <c r="Q83" s="8">
        <v>66</v>
      </c>
      <c r="R83" s="19">
        <f t="shared" si="49"/>
        <v>22</v>
      </c>
      <c r="S83" s="18">
        <v>9</v>
      </c>
      <c r="T83" s="9">
        <v>7</v>
      </c>
      <c r="U83" s="12">
        <f t="shared" si="50"/>
        <v>16</v>
      </c>
      <c r="V83" s="10">
        <v>20</v>
      </c>
      <c r="W83" s="10">
        <v>11</v>
      </c>
      <c r="X83" s="13">
        <f t="shared" si="51"/>
        <v>31</v>
      </c>
      <c r="Y83" s="19">
        <f t="shared" si="52"/>
        <v>-15</v>
      </c>
      <c r="Z83" s="198">
        <f t="shared" si="53"/>
        <v>7</v>
      </c>
    </row>
    <row r="84" spans="2:26" ht="18.75" customHeight="1" thickBot="1" x14ac:dyDescent="0.2">
      <c r="B84" s="189" t="s">
        <v>109</v>
      </c>
      <c r="C84" s="186" t="s">
        <v>18</v>
      </c>
      <c r="D84" s="89">
        <v>9119</v>
      </c>
      <c r="E84" s="90">
        <f t="shared" si="47"/>
        <v>-160</v>
      </c>
      <c r="F84" s="203">
        <f t="shared" si="48"/>
        <v>22071</v>
      </c>
      <c r="G84" s="3">
        <v>10333</v>
      </c>
      <c r="H84" s="4">
        <v>11738</v>
      </c>
      <c r="I84" s="90">
        <f t="shared" si="46"/>
        <v>-174</v>
      </c>
      <c r="J84" s="27"/>
      <c r="K84" s="145" t="s">
        <v>50</v>
      </c>
      <c r="L84" s="195"/>
      <c r="M84" s="154"/>
      <c r="N84" s="155">
        <v>60</v>
      </c>
      <c r="O84" s="156"/>
      <c r="P84" s="156"/>
      <c r="Q84" s="157">
        <v>230</v>
      </c>
      <c r="R84" s="196">
        <f t="shared" si="49"/>
        <v>-170</v>
      </c>
      <c r="S84" s="202">
        <v>6</v>
      </c>
      <c r="T84" s="158">
        <v>13</v>
      </c>
      <c r="U84" s="159">
        <f t="shared" si="50"/>
        <v>19</v>
      </c>
      <c r="V84" s="158">
        <v>11</v>
      </c>
      <c r="W84" s="158">
        <v>12</v>
      </c>
      <c r="X84" s="160">
        <f t="shared" si="51"/>
        <v>23</v>
      </c>
      <c r="Y84" s="196">
        <f t="shared" si="52"/>
        <v>-4</v>
      </c>
      <c r="Z84" s="200">
        <f t="shared" si="53"/>
        <v>-174</v>
      </c>
    </row>
    <row r="85" spans="2:26" ht="18.75" customHeight="1" x14ac:dyDescent="0.15">
      <c r="B85" s="189" t="s">
        <v>109</v>
      </c>
      <c r="C85" s="185" t="s">
        <v>14</v>
      </c>
      <c r="D85" s="20">
        <v>9122</v>
      </c>
      <c r="E85" s="21">
        <f t="shared" si="47"/>
        <v>3</v>
      </c>
      <c r="F85" s="178">
        <f t="shared" si="48"/>
        <v>22060</v>
      </c>
      <c r="G85" s="3">
        <v>10327</v>
      </c>
      <c r="H85" s="4">
        <v>11733</v>
      </c>
      <c r="I85" s="16">
        <f t="shared" si="46"/>
        <v>-11</v>
      </c>
      <c r="J85" s="27"/>
      <c r="K85" s="144" t="s">
        <v>51</v>
      </c>
      <c r="L85" s="191"/>
      <c r="M85" s="146"/>
      <c r="N85" s="147">
        <v>46</v>
      </c>
      <c r="O85" s="148"/>
      <c r="P85" s="148"/>
      <c r="Q85" s="149">
        <v>48</v>
      </c>
      <c r="R85" s="192">
        <f t="shared" si="49"/>
        <v>-2</v>
      </c>
      <c r="S85" s="168">
        <v>5</v>
      </c>
      <c r="T85" s="150">
        <v>4</v>
      </c>
      <c r="U85" s="151">
        <f t="shared" si="50"/>
        <v>9</v>
      </c>
      <c r="V85" s="152">
        <v>8</v>
      </c>
      <c r="W85" s="152">
        <v>10</v>
      </c>
      <c r="X85" s="153">
        <f t="shared" si="51"/>
        <v>18</v>
      </c>
      <c r="Y85" s="192">
        <f t="shared" si="52"/>
        <v>-9</v>
      </c>
      <c r="Z85" s="197">
        <f t="shared" si="53"/>
        <v>-11</v>
      </c>
    </row>
    <row r="86" spans="2:26" ht="18.75" customHeight="1" x14ac:dyDescent="0.15">
      <c r="B86" s="189" t="s">
        <v>109</v>
      </c>
      <c r="C86" s="185" t="s">
        <v>15</v>
      </c>
      <c r="D86" s="20">
        <v>9117</v>
      </c>
      <c r="E86" s="21">
        <f>D86-D85</f>
        <v>-5</v>
      </c>
      <c r="F86" s="178">
        <f t="shared" si="48"/>
        <v>22014</v>
      </c>
      <c r="G86" s="3">
        <v>10300</v>
      </c>
      <c r="H86" s="4">
        <v>11714</v>
      </c>
      <c r="I86" s="16">
        <f t="shared" si="46"/>
        <v>-46</v>
      </c>
      <c r="J86" s="27"/>
      <c r="K86" s="103" t="s">
        <v>52</v>
      </c>
      <c r="L86" s="24"/>
      <c r="M86" s="5"/>
      <c r="N86" s="6">
        <v>30</v>
      </c>
      <c r="O86" s="7"/>
      <c r="P86" s="7"/>
      <c r="Q86" s="8">
        <v>63</v>
      </c>
      <c r="R86" s="19">
        <f t="shared" si="49"/>
        <v>-33</v>
      </c>
      <c r="S86" s="18">
        <v>4</v>
      </c>
      <c r="T86" s="9">
        <v>5</v>
      </c>
      <c r="U86" s="12">
        <f t="shared" si="50"/>
        <v>9</v>
      </c>
      <c r="V86" s="10">
        <v>10</v>
      </c>
      <c r="W86" s="10">
        <v>12</v>
      </c>
      <c r="X86" s="13">
        <f t="shared" si="51"/>
        <v>22</v>
      </c>
      <c r="Y86" s="19">
        <f t="shared" si="52"/>
        <v>-13</v>
      </c>
      <c r="Z86" s="198">
        <f t="shared" si="53"/>
        <v>-46</v>
      </c>
    </row>
    <row r="87" spans="2:26" ht="18.75" customHeight="1" x14ac:dyDescent="0.15">
      <c r="B87" s="189" t="s">
        <v>110</v>
      </c>
      <c r="C87" s="185" t="s">
        <v>104</v>
      </c>
      <c r="D87" s="20">
        <v>9124</v>
      </c>
      <c r="E87" s="21">
        <f>D87-D86</f>
        <v>7</v>
      </c>
      <c r="F87" s="178">
        <f t="shared" si="48"/>
        <v>22015</v>
      </c>
      <c r="G87" s="3">
        <v>10298</v>
      </c>
      <c r="H87" s="4">
        <v>11717</v>
      </c>
      <c r="I87" s="16">
        <f t="shared" si="46"/>
        <v>1</v>
      </c>
      <c r="J87" s="27"/>
      <c r="K87" s="103" t="s">
        <v>53</v>
      </c>
      <c r="L87" s="24"/>
      <c r="M87" s="5"/>
      <c r="N87" s="6">
        <v>60</v>
      </c>
      <c r="O87" s="7"/>
      <c r="P87" s="7"/>
      <c r="Q87" s="8">
        <v>46</v>
      </c>
      <c r="R87" s="19">
        <f t="shared" si="49"/>
        <v>14</v>
      </c>
      <c r="S87" s="18">
        <v>9</v>
      </c>
      <c r="T87" s="9">
        <v>8</v>
      </c>
      <c r="U87" s="12">
        <f t="shared" si="50"/>
        <v>17</v>
      </c>
      <c r="V87" s="10">
        <v>15</v>
      </c>
      <c r="W87" s="10">
        <v>15</v>
      </c>
      <c r="X87" s="13">
        <f t="shared" si="51"/>
        <v>30</v>
      </c>
      <c r="Y87" s="19">
        <f t="shared" si="52"/>
        <v>-13</v>
      </c>
      <c r="Z87" s="198">
        <f t="shared" si="53"/>
        <v>1</v>
      </c>
    </row>
    <row r="88" spans="2:26" ht="18.75" customHeight="1" x14ac:dyDescent="0.15">
      <c r="B88" s="189" t="s">
        <v>110</v>
      </c>
      <c r="C88" s="185" t="s">
        <v>16</v>
      </c>
      <c r="D88" s="20">
        <v>9109</v>
      </c>
      <c r="E88" s="21">
        <f>D88-D87</f>
        <v>-15</v>
      </c>
      <c r="F88" s="178">
        <f t="shared" si="48"/>
        <v>21992</v>
      </c>
      <c r="G88" s="3">
        <v>10282</v>
      </c>
      <c r="H88" s="4">
        <v>11710</v>
      </c>
      <c r="I88" s="16">
        <f t="shared" si="46"/>
        <v>-23</v>
      </c>
      <c r="J88" s="27"/>
      <c r="K88" s="103" t="s">
        <v>54</v>
      </c>
      <c r="L88" s="24"/>
      <c r="M88" s="5"/>
      <c r="N88" s="6">
        <v>46</v>
      </c>
      <c r="O88" s="7"/>
      <c r="P88" s="7"/>
      <c r="Q88" s="8">
        <v>51</v>
      </c>
      <c r="R88" s="19">
        <f t="shared" si="49"/>
        <v>-5</v>
      </c>
      <c r="S88" s="18">
        <v>5</v>
      </c>
      <c r="T88" s="9">
        <v>10</v>
      </c>
      <c r="U88" s="12">
        <f t="shared" si="50"/>
        <v>15</v>
      </c>
      <c r="V88" s="10">
        <v>15</v>
      </c>
      <c r="W88" s="10">
        <v>18</v>
      </c>
      <c r="X88" s="13">
        <f t="shared" si="51"/>
        <v>33</v>
      </c>
      <c r="Y88" s="19">
        <f t="shared" si="52"/>
        <v>-18</v>
      </c>
      <c r="Z88" s="198">
        <f t="shared" si="53"/>
        <v>-23</v>
      </c>
    </row>
    <row r="89" spans="2:26" ht="18.75" customHeight="1" x14ac:dyDescent="0.15">
      <c r="B89" s="189" t="s">
        <v>110</v>
      </c>
      <c r="C89" s="185" t="s">
        <v>17</v>
      </c>
      <c r="D89" s="20">
        <v>9120</v>
      </c>
      <c r="E89" s="21">
        <f>D89-D88</f>
        <v>11</v>
      </c>
      <c r="F89" s="178">
        <f t="shared" si="48"/>
        <v>21959</v>
      </c>
      <c r="G89" s="3">
        <v>10266</v>
      </c>
      <c r="H89" s="4">
        <v>11693</v>
      </c>
      <c r="I89" s="16">
        <f t="shared" si="46"/>
        <v>-33</v>
      </c>
      <c r="J89" s="27"/>
      <c r="K89" s="103" t="s">
        <v>55</v>
      </c>
      <c r="L89" s="24"/>
      <c r="M89" s="5"/>
      <c r="N89" s="6">
        <v>39</v>
      </c>
      <c r="O89" s="7"/>
      <c r="P89" s="7"/>
      <c r="Q89" s="8">
        <v>63</v>
      </c>
      <c r="R89" s="19">
        <f t="shared" si="49"/>
        <v>-24</v>
      </c>
      <c r="S89" s="18">
        <v>6</v>
      </c>
      <c r="T89" s="9">
        <v>6</v>
      </c>
      <c r="U89" s="12">
        <f t="shared" si="50"/>
        <v>12</v>
      </c>
      <c r="V89" s="10">
        <v>9</v>
      </c>
      <c r="W89" s="10">
        <v>12</v>
      </c>
      <c r="X89" s="13">
        <f t="shared" si="51"/>
        <v>21</v>
      </c>
      <c r="Y89" s="19">
        <f t="shared" si="52"/>
        <v>-9</v>
      </c>
      <c r="Z89" s="198">
        <f t="shared" si="53"/>
        <v>-33</v>
      </c>
    </row>
    <row r="90" spans="2:26" ht="18.75" customHeight="1" x14ac:dyDescent="0.15">
      <c r="B90" s="189" t="s">
        <v>110</v>
      </c>
      <c r="C90" s="185" t="s">
        <v>24</v>
      </c>
      <c r="D90" s="20">
        <v>9018</v>
      </c>
      <c r="E90" s="21">
        <f>D90-D89</f>
        <v>-102</v>
      </c>
      <c r="F90" s="178">
        <v>21687</v>
      </c>
      <c r="G90" s="3">
        <v>10135</v>
      </c>
      <c r="H90" s="4">
        <v>11552</v>
      </c>
      <c r="I90" s="16">
        <f t="shared" si="46"/>
        <v>-272</v>
      </c>
      <c r="K90" s="103" t="s">
        <v>56</v>
      </c>
      <c r="L90" s="24"/>
      <c r="M90" s="5"/>
      <c r="N90" s="6">
        <v>166</v>
      </c>
      <c r="O90" s="7"/>
      <c r="P90" s="7"/>
      <c r="Q90" s="8">
        <v>417</v>
      </c>
      <c r="R90" s="19">
        <f>N90-Q90</f>
        <v>-251</v>
      </c>
      <c r="S90" s="18">
        <v>5</v>
      </c>
      <c r="T90" s="9">
        <v>7</v>
      </c>
      <c r="U90" s="12">
        <f>SUM(S90,T90)</f>
        <v>12</v>
      </c>
      <c r="V90" s="10">
        <v>10</v>
      </c>
      <c r="W90" s="10">
        <v>23</v>
      </c>
      <c r="X90" s="13">
        <f>SUM(V90,W90)</f>
        <v>33</v>
      </c>
      <c r="Y90" s="19">
        <f>U90-X90</f>
        <v>-21</v>
      </c>
      <c r="Z90" s="198">
        <f t="shared" si="53"/>
        <v>-272</v>
      </c>
    </row>
    <row r="91" spans="2:26" ht="18.75" customHeight="1" x14ac:dyDescent="0.15">
      <c r="B91" s="189" t="s">
        <v>110</v>
      </c>
      <c r="C91" s="185" t="s">
        <v>19</v>
      </c>
      <c r="D91" s="20">
        <v>9364</v>
      </c>
      <c r="E91" s="21">
        <f t="shared" ref="E91:E97" si="54">D91-D90</f>
        <v>346</v>
      </c>
      <c r="F91" s="178">
        <v>22042</v>
      </c>
      <c r="G91" s="3">
        <v>10432</v>
      </c>
      <c r="H91" s="4">
        <v>11610</v>
      </c>
      <c r="I91" s="16">
        <f t="shared" si="46"/>
        <v>355</v>
      </c>
      <c r="J91" s="27"/>
      <c r="K91" s="103" t="s">
        <v>46</v>
      </c>
      <c r="L91" s="24"/>
      <c r="M91" s="5"/>
      <c r="N91" s="6">
        <v>464</v>
      </c>
      <c r="O91" s="7"/>
      <c r="P91" s="7"/>
      <c r="Q91" s="8">
        <v>89</v>
      </c>
      <c r="R91" s="19">
        <f t="shared" ref="R91:R101" si="55">N91-Q91</f>
        <v>375</v>
      </c>
      <c r="S91" s="18">
        <v>3</v>
      </c>
      <c r="T91" s="9">
        <v>7</v>
      </c>
      <c r="U91" s="12">
        <f t="shared" ref="U91:U101" si="56">SUM(S91,T91)</f>
        <v>10</v>
      </c>
      <c r="V91" s="10">
        <v>15</v>
      </c>
      <c r="W91" s="10">
        <v>15</v>
      </c>
      <c r="X91" s="13">
        <f t="shared" ref="X91:X101" si="57">SUM(V91,W91)</f>
        <v>30</v>
      </c>
      <c r="Y91" s="19">
        <f t="shared" ref="Y91:Y101" si="58">U91-X91</f>
        <v>-20</v>
      </c>
      <c r="Z91" s="198">
        <f>R91+Y91</f>
        <v>355</v>
      </c>
    </row>
    <row r="92" spans="2:26" ht="18.75" customHeight="1" x14ac:dyDescent="0.15">
      <c r="B92" s="189" t="s">
        <v>110</v>
      </c>
      <c r="C92" s="185" t="s">
        <v>20</v>
      </c>
      <c r="D92" s="20">
        <v>9357</v>
      </c>
      <c r="E92" s="21">
        <f t="shared" si="54"/>
        <v>-7</v>
      </c>
      <c r="F92" s="178">
        <v>22012</v>
      </c>
      <c r="G92" s="3">
        <v>10422</v>
      </c>
      <c r="H92" s="4">
        <v>11590</v>
      </c>
      <c r="I92" s="16">
        <f t="shared" si="46"/>
        <v>-30</v>
      </c>
      <c r="J92" s="27"/>
      <c r="K92" s="103" t="s">
        <v>58</v>
      </c>
      <c r="L92" s="24"/>
      <c r="M92" s="5"/>
      <c r="N92" s="6">
        <v>38</v>
      </c>
      <c r="O92" s="7"/>
      <c r="P92" s="7"/>
      <c r="Q92" s="8">
        <v>48</v>
      </c>
      <c r="R92" s="19">
        <f t="shared" si="55"/>
        <v>-10</v>
      </c>
      <c r="S92" s="18">
        <v>4</v>
      </c>
      <c r="T92" s="9">
        <v>1</v>
      </c>
      <c r="U92" s="12">
        <f t="shared" si="56"/>
        <v>5</v>
      </c>
      <c r="V92" s="10">
        <v>11</v>
      </c>
      <c r="W92" s="10">
        <v>14</v>
      </c>
      <c r="X92" s="13">
        <f t="shared" si="57"/>
        <v>25</v>
      </c>
      <c r="Y92" s="19">
        <f t="shared" si="58"/>
        <v>-20</v>
      </c>
      <c r="Z92" s="198">
        <f t="shared" ref="Z92:Z102" si="59">R92+Y92</f>
        <v>-30</v>
      </c>
    </row>
    <row r="93" spans="2:26" ht="18.75" customHeight="1" x14ac:dyDescent="0.15">
      <c r="B93" s="189" t="s">
        <v>110</v>
      </c>
      <c r="C93" s="185" t="s">
        <v>21</v>
      </c>
      <c r="D93" s="20">
        <v>9144</v>
      </c>
      <c r="E93" s="21">
        <f t="shared" si="54"/>
        <v>-213</v>
      </c>
      <c r="F93" s="178">
        <v>21797</v>
      </c>
      <c r="G93" s="3">
        <v>10215</v>
      </c>
      <c r="H93" s="4">
        <v>11582</v>
      </c>
      <c r="I93" s="16">
        <f t="shared" si="46"/>
        <v>-215</v>
      </c>
      <c r="J93" s="27"/>
      <c r="K93" s="103" t="s">
        <v>47</v>
      </c>
      <c r="L93" s="24"/>
      <c r="M93" s="5"/>
      <c r="N93" s="6">
        <v>43</v>
      </c>
      <c r="O93" s="7"/>
      <c r="P93" s="7"/>
      <c r="Q93" s="8">
        <v>250</v>
      </c>
      <c r="R93" s="19">
        <f t="shared" si="55"/>
        <v>-207</v>
      </c>
      <c r="S93" s="18">
        <v>8</v>
      </c>
      <c r="T93" s="9">
        <v>9</v>
      </c>
      <c r="U93" s="12">
        <f t="shared" si="56"/>
        <v>17</v>
      </c>
      <c r="V93" s="10">
        <v>12</v>
      </c>
      <c r="W93" s="10">
        <v>13</v>
      </c>
      <c r="X93" s="13">
        <f t="shared" si="57"/>
        <v>25</v>
      </c>
      <c r="Y93" s="19">
        <f t="shared" si="58"/>
        <v>-8</v>
      </c>
      <c r="Z93" s="198">
        <f t="shared" si="59"/>
        <v>-215</v>
      </c>
    </row>
    <row r="94" spans="2:26" ht="18.75" customHeight="1" x14ac:dyDescent="0.15">
      <c r="B94" s="189" t="s">
        <v>110</v>
      </c>
      <c r="C94" s="185" t="s">
        <v>22</v>
      </c>
      <c r="D94" s="20">
        <v>9135</v>
      </c>
      <c r="E94" s="21">
        <f t="shared" si="54"/>
        <v>-9</v>
      </c>
      <c r="F94" s="178">
        <v>21753</v>
      </c>
      <c r="G94" s="3">
        <v>10197</v>
      </c>
      <c r="H94" s="4">
        <v>11556</v>
      </c>
      <c r="I94" s="16">
        <f t="shared" si="46"/>
        <v>-44</v>
      </c>
      <c r="J94" s="27"/>
      <c r="K94" s="103" t="s">
        <v>48</v>
      </c>
      <c r="L94" s="24"/>
      <c r="M94" s="5"/>
      <c r="N94" s="6">
        <v>43</v>
      </c>
      <c r="O94" s="7"/>
      <c r="P94" s="7"/>
      <c r="Q94" s="8">
        <v>68</v>
      </c>
      <c r="R94" s="19">
        <f t="shared" si="55"/>
        <v>-25</v>
      </c>
      <c r="S94" s="18">
        <v>8</v>
      </c>
      <c r="T94" s="9">
        <v>5</v>
      </c>
      <c r="U94" s="12">
        <f t="shared" si="56"/>
        <v>13</v>
      </c>
      <c r="V94" s="10">
        <v>14</v>
      </c>
      <c r="W94" s="10">
        <v>18</v>
      </c>
      <c r="X94" s="13">
        <f t="shared" si="57"/>
        <v>32</v>
      </c>
      <c r="Y94" s="19">
        <f t="shared" si="58"/>
        <v>-19</v>
      </c>
      <c r="Z94" s="198">
        <f t="shared" si="59"/>
        <v>-44</v>
      </c>
    </row>
    <row r="95" spans="2:26" ht="18.75" customHeight="1" x14ac:dyDescent="0.15">
      <c r="B95" s="189" t="s">
        <v>110</v>
      </c>
      <c r="C95" s="185" t="s">
        <v>23</v>
      </c>
      <c r="D95" s="20">
        <v>9150</v>
      </c>
      <c r="E95" s="21">
        <f t="shared" si="54"/>
        <v>15</v>
      </c>
      <c r="F95" s="178">
        <v>21764</v>
      </c>
      <c r="G95" s="3">
        <v>10205</v>
      </c>
      <c r="H95" s="4">
        <v>11559</v>
      </c>
      <c r="I95" s="16">
        <f t="shared" si="46"/>
        <v>11</v>
      </c>
      <c r="J95" s="27"/>
      <c r="K95" s="103" t="s">
        <v>49</v>
      </c>
      <c r="L95" s="24"/>
      <c r="M95" s="5"/>
      <c r="N95" s="6">
        <v>72</v>
      </c>
      <c r="O95" s="7"/>
      <c r="P95" s="7"/>
      <c r="Q95" s="8">
        <v>49</v>
      </c>
      <c r="R95" s="19">
        <f t="shared" si="55"/>
        <v>23</v>
      </c>
      <c r="S95" s="18">
        <v>7</v>
      </c>
      <c r="T95" s="9">
        <v>6</v>
      </c>
      <c r="U95" s="12">
        <f t="shared" si="56"/>
        <v>13</v>
      </c>
      <c r="V95" s="10">
        <v>14</v>
      </c>
      <c r="W95" s="10">
        <v>11</v>
      </c>
      <c r="X95" s="13">
        <f t="shared" si="57"/>
        <v>25</v>
      </c>
      <c r="Y95" s="19">
        <f t="shared" si="58"/>
        <v>-12</v>
      </c>
      <c r="Z95" s="198">
        <f t="shared" si="59"/>
        <v>11</v>
      </c>
    </row>
    <row r="96" spans="2:26" ht="18.75" customHeight="1" thickBot="1" x14ac:dyDescent="0.2">
      <c r="B96" s="189" t="s">
        <v>110</v>
      </c>
      <c r="C96" s="186" t="s">
        <v>18</v>
      </c>
      <c r="D96" s="89">
        <v>9151</v>
      </c>
      <c r="E96" s="90">
        <f t="shared" si="54"/>
        <v>1</v>
      </c>
      <c r="F96" s="203">
        <v>21741</v>
      </c>
      <c r="G96" s="3">
        <v>10200</v>
      </c>
      <c r="H96" s="4">
        <v>11541</v>
      </c>
      <c r="I96" s="90">
        <f t="shared" si="46"/>
        <v>-23</v>
      </c>
      <c r="J96" s="27"/>
      <c r="K96" s="145" t="s">
        <v>50</v>
      </c>
      <c r="L96" s="195"/>
      <c r="M96" s="154"/>
      <c r="N96" s="155">
        <v>43</v>
      </c>
      <c r="O96" s="156"/>
      <c r="P96" s="156"/>
      <c r="Q96" s="157">
        <v>45</v>
      </c>
      <c r="R96" s="196">
        <f t="shared" si="55"/>
        <v>-2</v>
      </c>
      <c r="S96" s="202">
        <v>7</v>
      </c>
      <c r="T96" s="158">
        <v>7</v>
      </c>
      <c r="U96" s="159">
        <f t="shared" si="56"/>
        <v>14</v>
      </c>
      <c r="V96" s="158">
        <v>16</v>
      </c>
      <c r="W96" s="158">
        <v>19</v>
      </c>
      <c r="X96" s="160">
        <f t="shared" si="57"/>
        <v>35</v>
      </c>
      <c r="Y96" s="196">
        <f t="shared" si="58"/>
        <v>-21</v>
      </c>
      <c r="Z96" s="200">
        <f t="shared" si="59"/>
        <v>-23</v>
      </c>
    </row>
    <row r="97" spans="2:26" ht="18.75" customHeight="1" x14ac:dyDescent="0.15">
      <c r="B97" s="189" t="s">
        <v>110</v>
      </c>
      <c r="C97" s="185" t="s">
        <v>14</v>
      </c>
      <c r="D97" s="20">
        <v>9150</v>
      </c>
      <c r="E97" s="21">
        <f t="shared" si="54"/>
        <v>-1</v>
      </c>
      <c r="F97" s="178">
        <v>21727</v>
      </c>
      <c r="G97" s="3">
        <v>10193</v>
      </c>
      <c r="H97" s="4">
        <v>11534</v>
      </c>
      <c r="I97" s="16">
        <f>F97-F96</f>
        <v>-14</v>
      </c>
      <c r="J97" s="27"/>
      <c r="K97" s="144" t="s">
        <v>51</v>
      </c>
      <c r="L97" s="191"/>
      <c r="M97" s="146"/>
      <c r="N97" s="147">
        <v>38</v>
      </c>
      <c r="O97" s="148"/>
      <c r="P97" s="148"/>
      <c r="Q97" s="149">
        <v>39</v>
      </c>
      <c r="R97" s="192">
        <f t="shared" si="55"/>
        <v>-1</v>
      </c>
      <c r="S97" s="168">
        <v>5</v>
      </c>
      <c r="T97" s="150">
        <v>9</v>
      </c>
      <c r="U97" s="151">
        <f t="shared" si="56"/>
        <v>14</v>
      </c>
      <c r="V97" s="152">
        <v>11</v>
      </c>
      <c r="W97" s="152">
        <v>16</v>
      </c>
      <c r="X97" s="153">
        <f t="shared" si="57"/>
        <v>27</v>
      </c>
      <c r="Y97" s="192">
        <f t="shared" si="58"/>
        <v>-13</v>
      </c>
      <c r="Z97" s="197">
        <f t="shared" si="59"/>
        <v>-14</v>
      </c>
    </row>
    <row r="98" spans="2:26" ht="18.75" customHeight="1" x14ac:dyDescent="0.15">
      <c r="B98" s="189" t="s">
        <v>110</v>
      </c>
      <c r="C98" s="185" t="s">
        <v>15</v>
      </c>
      <c r="D98" s="20">
        <v>9141</v>
      </c>
      <c r="E98" s="21">
        <f>D98-D97</f>
        <v>-9</v>
      </c>
      <c r="F98" s="178">
        <v>21703</v>
      </c>
      <c r="G98" s="3">
        <v>10183</v>
      </c>
      <c r="H98" s="4">
        <v>11520</v>
      </c>
      <c r="I98" s="16">
        <f t="shared" ref="I98:I132" si="60">F98-F97</f>
        <v>-24</v>
      </c>
      <c r="J98" s="27"/>
      <c r="K98" s="103" t="s">
        <v>52</v>
      </c>
      <c r="L98" s="24"/>
      <c r="M98" s="5"/>
      <c r="N98" s="6">
        <v>37</v>
      </c>
      <c r="O98" s="7"/>
      <c r="P98" s="7"/>
      <c r="Q98" s="8">
        <v>49</v>
      </c>
      <c r="R98" s="19">
        <f t="shared" si="55"/>
        <v>-12</v>
      </c>
      <c r="S98" s="18">
        <v>6</v>
      </c>
      <c r="T98" s="9">
        <v>6</v>
      </c>
      <c r="U98" s="12">
        <f t="shared" si="56"/>
        <v>12</v>
      </c>
      <c r="V98" s="10">
        <v>13</v>
      </c>
      <c r="W98" s="10">
        <v>11</v>
      </c>
      <c r="X98" s="13">
        <f t="shared" si="57"/>
        <v>24</v>
      </c>
      <c r="Y98" s="19">
        <f t="shared" si="58"/>
        <v>-12</v>
      </c>
      <c r="Z98" s="198">
        <f t="shared" si="59"/>
        <v>-24</v>
      </c>
    </row>
    <row r="99" spans="2:26" ht="18.75" customHeight="1" x14ac:dyDescent="0.15">
      <c r="B99" s="189" t="s">
        <v>111</v>
      </c>
      <c r="C99" s="185" t="s">
        <v>104</v>
      </c>
      <c r="D99" s="20">
        <v>9139</v>
      </c>
      <c r="E99" s="21">
        <f>D99-D98</f>
        <v>-2</v>
      </c>
      <c r="F99" s="178">
        <v>21683</v>
      </c>
      <c r="G99" s="3">
        <v>10176</v>
      </c>
      <c r="H99" s="4">
        <v>11507</v>
      </c>
      <c r="I99" s="16">
        <f t="shared" si="60"/>
        <v>-20</v>
      </c>
      <c r="J99" s="27"/>
      <c r="K99" s="103" t="s">
        <v>53</v>
      </c>
      <c r="L99" s="24"/>
      <c r="M99" s="5"/>
      <c r="N99" s="6">
        <v>48</v>
      </c>
      <c r="O99" s="7"/>
      <c r="P99" s="7"/>
      <c r="Q99" s="8">
        <v>49</v>
      </c>
      <c r="R99" s="19">
        <f t="shared" si="55"/>
        <v>-1</v>
      </c>
      <c r="S99" s="18">
        <v>12</v>
      </c>
      <c r="T99" s="9">
        <v>6</v>
      </c>
      <c r="U99" s="12">
        <f t="shared" si="56"/>
        <v>18</v>
      </c>
      <c r="V99" s="10">
        <v>18</v>
      </c>
      <c r="W99" s="10">
        <v>19</v>
      </c>
      <c r="X99" s="13">
        <f t="shared" si="57"/>
        <v>37</v>
      </c>
      <c r="Y99" s="19">
        <f t="shared" si="58"/>
        <v>-19</v>
      </c>
      <c r="Z99" s="198">
        <f t="shared" si="59"/>
        <v>-20</v>
      </c>
    </row>
    <row r="100" spans="2:26" ht="18.75" customHeight="1" x14ac:dyDescent="0.15">
      <c r="B100" s="189" t="s">
        <v>111</v>
      </c>
      <c r="C100" s="185" t="s">
        <v>16</v>
      </c>
      <c r="D100" s="20">
        <v>9152</v>
      </c>
      <c r="E100" s="21">
        <f>D100-D99</f>
        <v>13</v>
      </c>
      <c r="F100" s="178">
        <v>21692</v>
      </c>
      <c r="G100" s="3">
        <v>10179</v>
      </c>
      <c r="H100" s="4">
        <v>11513</v>
      </c>
      <c r="I100" s="16">
        <f t="shared" si="60"/>
        <v>9</v>
      </c>
      <c r="J100" s="27"/>
      <c r="K100" s="103" t="s">
        <v>54</v>
      </c>
      <c r="L100" s="24"/>
      <c r="M100" s="5"/>
      <c r="N100" s="6">
        <v>53</v>
      </c>
      <c r="O100" s="7"/>
      <c r="P100" s="7"/>
      <c r="Q100" s="8">
        <v>30</v>
      </c>
      <c r="R100" s="19">
        <f t="shared" si="55"/>
        <v>23</v>
      </c>
      <c r="S100" s="18">
        <v>11</v>
      </c>
      <c r="T100" s="9">
        <v>8</v>
      </c>
      <c r="U100" s="12">
        <f t="shared" si="56"/>
        <v>19</v>
      </c>
      <c r="V100" s="10">
        <v>16</v>
      </c>
      <c r="W100" s="10">
        <v>17</v>
      </c>
      <c r="X100" s="13">
        <f t="shared" si="57"/>
        <v>33</v>
      </c>
      <c r="Y100" s="19">
        <f t="shared" si="58"/>
        <v>-14</v>
      </c>
      <c r="Z100" s="198">
        <f t="shared" si="59"/>
        <v>9</v>
      </c>
    </row>
    <row r="101" spans="2:26" ht="18.75" customHeight="1" x14ac:dyDescent="0.15">
      <c r="B101" s="189" t="s">
        <v>111</v>
      </c>
      <c r="C101" s="185" t="s">
        <v>17</v>
      </c>
      <c r="D101" s="20">
        <v>9158</v>
      </c>
      <c r="E101" s="21">
        <f>D101-D100</f>
        <v>6</v>
      </c>
      <c r="F101" s="178">
        <v>21674</v>
      </c>
      <c r="G101" s="3">
        <v>10172</v>
      </c>
      <c r="H101" s="4">
        <v>11502</v>
      </c>
      <c r="I101" s="16">
        <f t="shared" si="60"/>
        <v>-18</v>
      </c>
      <c r="J101" s="27"/>
      <c r="K101" s="103" t="s">
        <v>55</v>
      </c>
      <c r="L101" s="24"/>
      <c r="M101" s="5"/>
      <c r="N101" s="6">
        <v>43</v>
      </c>
      <c r="O101" s="7"/>
      <c r="P101" s="7"/>
      <c r="Q101" s="8">
        <v>38</v>
      </c>
      <c r="R101" s="19">
        <f t="shared" si="55"/>
        <v>5</v>
      </c>
      <c r="S101" s="18">
        <v>7</v>
      </c>
      <c r="T101" s="9">
        <v>3</v>
      </c>
      <c r="U101" s="12">
        <f t="shared" si="56"/>
        <v>10</v>
      </c>
      <c r="V101" s="10">
        <v>12</v>
      </c>
      <c r="W101" s="10">
        <v>21</v>
      </c>
      <c r="X101" s="13">
        <f t="shared" si="57"/>
        <v>33</v>
      </c>
      <c r="Y101" s="19">
        <f t="shared" si="58"/>
        <v>-23</v>
      </c>
      <c r="Z101" s="198">
        <f t="shared" si="59"/>
        <v>-18</v>
      </c>
    </row>
    <row r="102" spans="2:26" ht="18.75" customHeight="1" x14ac:dyDescent="0.15">
      <c r="B102" s="189" t="s">
        <v>111</v>
      </c>
      <c r="C102" s="185" t="s">
        <v>24</v>
      </c>
      <c r="D102" s="20">
        <v>9041</v>
      </c>
      <c r="E102" s="21">
        <f>D102-D101</f>
        <v>-117</v>
      </c>
      <c r="F102" s="178">
        <v>21441</v>
      </c>
      <c r="G102" s="3">
        <v>10040</v>
      </c>
      <c r="H102" s="4">
        <v>11401</v>
      </c>
      <c r="I102" s="16">
        <f t="shared" si="60"/>
        <v>-233</v>
      </c>
      <c r="K102" s="103" t="s">
        <v>56</v>
      </c>
      <c r="L102" s="24"/>
      <c r="M102" s="5"/>
      <c r="N102" s="6">
        <v>154</v>
      </c>
      <c r="O102" s="7"/>
      <c r="P102" s="7"/>
      <c r="Q102" s="8">
        <v>379</v>
      </c>
      <c r="R102" s="19">
        <f>N102-Q102</f>
        <v>-225</v>
      </c>
      <c r="S102" s="18">
        <v>10</v>
      </c>
      <c r="T102" s="9">
        <v>12</v>
      </c>
      <c r="U102" s="12">
        <f>SUM(S102,T102)</f>
        <v>22</v>
      </c>
      <c r="V102" s="10">
        <v>15</v>
      </c>
      <c r="W102" s="10">
        <v>15</v>
      </c>
      <c r="X102" s="13">
        <f>SUM(V102,W102)</f>
        <v>30</v>
      </c>
      <c r="Y102" s="19">
        <f>U102-X102</f>
        <v>-8</v>
      </c>
      <c r="Z102" s="198">
        <f t="shared" si="59"/>
        <v>-233</v>
      </c>
    </row>
    <row r="103" spans="2:26" ht="18.75" customHeight="1" x14ac:dyDescent="0.15">
      <c r="B103" s="189" t="s">
        <v>111</v>
      </c>
      <c r="C103" s="185" t="s">
        <v>19</v>
      </c>
      <c r="D103" s="20">
        <v>9256</v>
      </c>
      <c r="E103" s="21">
        <f t="shared" ref="E103:E109" si="61">D103-D102</f>
        <v>215</v>
      </c>
      <c r="F103" s="178">
        <v>21608</v>
      </c>
      <c r="G103" s="3">
        <v>10153</v>
      </c>
      <c r="H103" s="4">
        <v>11455</v>
      </c>
      <c r="I103" s="16">
        <f t="shared" si="60"/>
        <v>167</v>
      </c>
      <c r="J103" s="27"/>
      <c r="K103" s="103" t="s">
        <v>46</v>
      </c>
      <c r="L103" s="24"/>
      <c r="M103" s="5"/>
      <c r="N103" s="6">
        <v>312</v>
      </c>
      <c r="O103" s="7"/>
      <c r="P103" s="7"/>
      <c r="Q103" s="8">
        <v>114</v>
      </c>
      <c r="R103" s="19">
        <f t="shared" ref="R103:R113" si="62">N103-Q103</f>
        <v>198</v>
      </c>
      <c r="S103" s="18">
        <v>4</v>
      </c>
      <c r="T103" s="9">
        <v>5</v>
      </c>
      <c r="U103" s="12">
        <f t="shared" ref="U103:U113" si="63">SUM(S103,T103)</f>
        <v>9</v>
      </c>
      <c r="V103" s="10">
        <v>22</v>
      </c>
      <c r="W103" s="10">
        <v>18</v>
      </c>
      <c r="X103" s="13">
        <f t="shared" ref="X103:X113" si="64">SUM(V103,W103)</f>
        <v>40</v>
      </c>
      <c r="Y103" s="19">
        <f t="shared" ref="Y103:Y113" si="65">U103-X103</f>
        <v>-31</v>
      </c>
      <c r="Z103" s="198">
        <f>R103+Y103</f>
        <v>167</v>
      </c>
    </row>
    <row r="104" spans="2:26" ht="18.75" customHeight="1" x14ac:dyDescent="0.15">
      <c r="B104" s="189" t="s">
        <v>111</v>
      </c>
      <c r="C104" s="185" t="s">
        <v>20</v>
      </c>
      <c r="D104" s="20">
        <v>9246</v>
      </c>
      <c r="E104" s="21">
        <f t="shared" si="61"/>
        <v>-10</v>
      </c>
      <c r="F104" s="178">
        <v>21588</v>
      </c>
      <c r="G104" s="3">
        <v>10143</v>
      </c>
      <c r="H104" s="4">
        <v>11445</v>
      </c>
      <c r="I104" s="16">
        <f t="shared" si="60"/>
        <v>-20</v>
      </c>
      <c r="J104" s="27"/>
      <c r="K104" s="103" t="s">
        <v>58</v>
      </c>
      <c r="L104" s="24"/>
      <c r="M104" s="5"/>
      <c r="N104" s="6">
        <v>46</v>
      </c>
      <c r="O104" s="7"/>
      <c r="P104" s="7"/>
      <c r="Q104" s="8">
        <v>36</v>
      </c>
      <c r="R104" s="19">
        <f t="shared" si="62"/>
        <v>10</v>
      </c>
      <c r="S104" s="18">
        <v>10</v>
      </c>
      <c r="T104" s="9">
        <v>6</v>
      </c>
      <c r="U104" s="12">
        <f t="shared" si="63"/>
        <v>16</v>
      </c>
      <c r="V104" s="10">
        <v>25</v>
      </c>
      <c r="W104" s="10">
        <v>21</v>
      </c>
      <c r="X104" s="13">
        <f t="shared" si="64"/>
        <v>46</v>
      </c>
      <c r="Y104" s="19">
        <f t="shared" si="65"/>
        <v>-30</v>
      </c>
      <c r="Z104" s="198">
        <f t="shared" ref="Z104:Z114" si="66">R104+Y104</f>
        <v>-20</v>
      </c>
    </row>
    <row r="105" spans="2:26" ht="18.75" customHeight="1" x14ac:dyDescent="0.15">
      <c r="B105" s="189" t="s">
        <v>111</v>
      </c>
      <c r="C105" s="185" t="s">
        <v>21</v>
      </c>
      <c r="D105" s="20">
        <v>9197</v>
      </c>
      <c r="E105" s="21">
        <f t="shared" si="61"/>
        <v>-49</v>
      </c>
      <c r="F105" s="178">
        <v>21527</v>
      </c>
      <c r="G105" s="3">
        <v>10086</v>
      </c>
      <c r="H105" s="4">
        <v>11441</v>
      </c>
      <c r="I105" s="16">
        <f t="shared" si="60"/>
        <v>-61</v>
      </c>
      <c r="J105" s="27"/>
      <c r="K105" s="103" t="s">
        <v>47</v>
      </c>
      <c r="L105" s="24"/>
      <c r="M105" s="5"/>
      <c r="N105" s="6">
        <v>42</v>
      </c>
      <c r="O105" s="7"/>
      <c r="P105" s="7"/>
      <c r="Q105" s="8">
        <v>100</v>
      </c>
      <c r="R105" s="19">
        <f t="shared" si="62"/>
        <v>-58</v>
      </c>
      <c r="S105" s="18">
        <v>9</v>
      </c>
      <c r="T105" s="9">
        <v>12</v>
      </c>
      <c r="U105" s="12">
        <f t="shared" si="63"/>
        <v>21</v>
      </c>
      <c r="V105" s="10">
        <v>12</v>
      </c>
      <c r="W105" s="10">
        <v>12</v>
      </c>
      <c r="X105" s="13">
        <f t="shared" si="64"/>
        <v>24</v>
      </c>
      <c r="Y105" s="19">
        <f t="shared" si="65"/>
        <v>-3</v>
      </c>
      <c r="Z105" s="198">
        <f t="shared" si="66"/>
        <v>-61</v>
      </c>
    </row>
    <row r="106" spans="2:26" ht="18.75" customHeight="1" x14ac:dyDescent="0.15">
      <c r="B106" s="189" t="s">
        <v>111</v>
      </c>
      <c r="C106" s="185" t="s">
        <v>22</v>
      </c>
      <c r="D106" s="20">
        <v>9192</v>
      </c>
      <c r="E106" s="21">
        <f t="shared" si="61"/>
        <v>-5</v>
      </c>
      <c r="F106" s="178">
        <v>21513</v>
      </c>
      <c r="G106" s="3">
        <v>10070</v>
      </c>
      <c r="H106" s="4">
        <v>11443</v>
      </c>
      <c r="I106" s="16">
        <f t="shared" si="60"/>
        <v>-14</v>
      </c>
      <c r="J106" s="27"/>
      <c r="K106" s="103" t="s">
        <v>48</v>
      </c>
      <c r="L106" s="24"/>
      <c r="M106" s="5"/>
      <c r="N106" s="6">
        <v>60</v>
      </c>
      <c r="O106" s="7"/>
      <c r="P106" s="7"/>
      <c r="Q106" s="8">
        <v>62</v>
      </c>
      <c r="R106" s="19">
        <f t="shared" si="62"/>
        <v>-2</v>
      </c>
      <c r="S106" s="18">
        <v>2</v>
      </c>
      <c r="T106" s="9">
        <v>8</v>
      </c>
      <c r="U106" s="12">
        <f t="shared" si="63"/>
        <v>10</v>
      </c>
      <c r="V106" s="10">
        <v>9</v>
      </c>
      <c r="W106" s="10">
        <v>13</v>
      </c>
      <c r="X106" s="13">
        <f t="shared" si="64"/>
        <v>22</v>
      </c>
      <c r="Y106" s="19">
        <f t="shared" si="65"/>
        <v>-12</v>
      </c>
      <c r="Z106" s="198">
        <f t="shared" si="66"/>
        <v>-14</v>
      </c>
    </row>
    <row r="107" spans="2:26" ht="18.75" customHeight="1" x14ac:dyDescent="0.15">
      <c r="B107" s="189" t="s">
        <v>111</v>
      </c>
      <c r="C107" s="185" t="s">
        <v>23</v>
      </c>
      <c r="D107" s="20">
        <v>9184</v>
      </c>
      <c r="E107" s="21">
        <f t="shared" si="61"/>
        <v>-8</v>
      </c>
      <c r="F107" s="178">
        <v>21490</v>
      </c>
      <c r="G107" s="3">
        <v>10068</v>
      </c>
      <c r="H107" s="4">
        <v>11422</v>
      </c>
      <c r="I107" s="16">
        <f t="shared" si="60"/>
        <v>-23</v>
      </c>
      <c r="J107" s="27"/>
      <c r="K107" s="103" t="s">
        <v>49</v>
      </c>
      <c r="L107" s="24"/>
      <c r="M107" s="5"/>
      <c r="N107" s="6">
        <v>72</v>
      </c>
      <c r="O107" s="7"/>
      <c r="P107" s="7"/>
      <c r="Q107" s="8">
        <v>86</v>
      </c>
      <c r="R107" s="19">
        <f t="shared" si="62"/>
        <v>-14</v>
      </c>
      <c r="S107" s="18">
        <v>8</v>
      </c>
      <c r="T107" s="9">
        <v>3</v>
      </c>
      <c r="U107" s="12">
        <f t="shared" si="63"/>
        <v>11</v>
      </c>
      <c r="V107" s="10">
        <v>10</v>
      </c>
      <c r="W107" s="10">
        <v>10</v>
      </c>
      <c r="X107" s="13">
        <f t="shared" si="64"/>
        <v>20</v>
      </c>
      <c r="Y107" s="19">
        <f t="shared" si="65"/>
        <v>-9</v>
      </c>
      <c r="Z107" s="198">
        <f t="shared" si="66"/>
        <v>-23</v>
      </c>
    </row>
    <row r="108" spans="2:26" ht="18.75" customHeight="1" thickBot="1" x14ac:dyDescent="0.2">
      <c r="B108" s="189" t="s">
        <v>111</v>
      </c>
      <c r="C108" s="186" t="s">
        <v>18</v>
      </c>
      <c r="D108" s="89">
        <v>9078</v>
      </c>
      <c r="E108" s="90">
        <f t="shared" si="61"/>
        <v>-106</v>
      </c>
      <c r="F108" s="203">
        <v>21606</v>
      </c>
      <c r="G108" s="298">
        <v>10134</v>
      </c>
      <c r="H108" s="4">
        <v>11472</v>
      </c>
      <c r="I108" s="90">
        <f t="shared" si="60"/>
        <v>116</v>
      </c>
      <c r="J108" s="27"/>
      <c r="K108" s="145" t="s">
        <v>50</v>
      </c>
      <c r="L108" s="296"/>
      <c r="M108" s="297"/>
      <c r="N108" s="299">
        <v>45</v>
      </c>
      <c r="O108" s="297"/>
      <c r="P108" s="297"/>
      <c r="Q108" s="157">
        <v>46</v>
      </c>
      <c r="R108" s="196">
        <f t="shared" si="62"/>
        <v>-1</v>
      </c>
      <c r="S108" s="202">
        <v>3</v>
      </c>
      <c r="T108" s="158">
        <v>5</v>
      </c>
      <c r="U108" s="300">
        <f t="shared" si="63"/>
        <v>8</v>
      </c>
      <c r="V108" s="158">
        <v>12</v>
      </c>
      <c r="W108" s="158">
        <v>9</v>
      </c>
      <c r="X108" s="160">
        <f t="shared" si="64"/>
        <v>21</v>
      </c>
      <c r="Y108" s="196">
        <f t="shared" si="65"/>
        <v>-13</v>
      </c>
      <c r="Z108" s="200">
        <f t="shared" si="66"/>
        <v>-14</v>
      </c>
    </row>
    <row r="109" spans="2:26" ht="18.75" customHeight="1" x14ac:dyDescent="0.15">
      <c r="B109" s="189" t="s">
        <v>111</v>
      </c>
      <c r="C109" s="185" t="s">
        <v>14</v>
      </c>
      <c r="D109" s="20">
        <v>9074</v>
      </c>
      <c r="E109" s="21">
        <f t="shared" si="61"/>
        <v>-4</v>
      </c>
      <c r="F109" s="178">
        <v>21582</v>
      </c>
      <c r="G109" s="3">
        <v>10122</v>
      </c>
      <c r="H109" s="4">
        <v>11460</v>
      </c>
      <c r="I109" s="16">
        <f t="shared" si="60"/>
        <v>-24</v>
      </c>
      <c r="J109" s="27"/>
      <c r="K109" s="144" t="s">
        <v>51</v>
      </c>
      <c r="L109" s="191">
        <v>20</v>
      </c>
      <c r="M109" s="146">
        <v>8</v>
      </c>
      <c r="N109" s="147">
        <f t="shared" ref="N109:N114" si="67">SUM(L109:M109)</f>
        <v>28</v>
      </c>
      <c r="O109" s="148">
        <v>30</v>
      </c>
      <c r="P109" s="148">
        <v>21</v>
      </c>
      <c r="Q109" s="149">
        <f>SUM(O109:P109)</f>
        <v>51</v>
      </c>
      <c r="R109" s="192">
        <f t="shared" si="62"/>
        <v>-23</v>
      </c>
      <c r="S109" s="168">
        <v>8</v>
      </c>
      <c r="T109" s="150">
        <v>11</v>
      </c>
      <c r="U109" s="151">
        <f t="shared" si="63"/>
        <v>19</v>
      </c>
      <c r="V109" s="152">
        <v>10</v>
      </c>
      <c r="W109" s="152">
        <v>10</v>
      </c>
      <c r="X109" s="153">
        <f t="shared" si="64"/>
        <v>20</v>
      </c>
      <c r="Y109" s="192">
        <f t="shared" si="65"/>
        <v>-1</v>
      </c>
      <c r="Z109" s="197">
        <f t="shared" si="66"/>
        <v>-24</v>
      </c>
    </row>
    <row r="110" spans="2:26" ht="18.75" customHeight="1" x14ac:dyDescent="0.15">
      <c r="B110" s="189" t="s">
        <v>111</v>
      </c>
      <c r="C110" s="185" t="s">
        <v>15</v>
      </c>
      <c r="D110" s="20">
        <v>9071</v>
      </c>
      <c r="E110" s="21">
        <f>D110-D109</f>
        <v>-3</v>
      </c>
      <c r="F110" s="178">
        <v>21567</v>
      </c>
      <c r="G110" s="3">
        <v>10117</v>
      </c>
      <c r="H110" s="4">
        <v>11450</v>
      </c>
      <c r="I110" s="16">
        <f t="shared" si="60"/>
        <v>-15</v>
      </c>
      <c r="J110" s="27"/>
      <c r="K110" s="103" t="s">
        <v>52</v>
      </c>
      <c r="L110" s="24">
        <v>24</v>
      </c>
      <c r="M110" s="5">
        <v>28</v>
      </c>
      <c r="N110" s="6">
        <f t="shared" si="67"/>
        <v>52</v>
      </c>
      <c r="O110" s="7">
        <v>28</v>
      </c>
      <c r="P110" s="7">
        <v>19</v>
      </c>
      <c r="Q110" s="8">
        <f>SUM(O110:P110)</f>
        <v>47</v>
      </c>
      <c r="R110" s="19">
        <f t="shared" si="62"/>
        <v>5</v>
      </c>
      <c r="S110" s="18">
        <v>8</v>
      </c>
      <c r="T110" s="9">
        <v>3</v>
      </c>
      <c r="U110" s="12">
        <f t="shared" si="63"/>
        <v>11</v>
      </c>
      <c r="V110" s="10">
        <v>9</v>
      </c>
      <c r="W110" s="10">
        <v>22</v>
      </c>
      <c r="X110" s="13">
        <f t="shared" si="64"/>
        <v>31</v>
      </c>
      <c r="Y110" s="19">
        <f t="shared" si="65"/>
        <v>-20</v>
      </c>
      <c r="Z110" s="198">
        <f t="shared" si="66"/>
        <v>-15</v>
      </c>
    </row>
    <row r="111" spans="2:26" ht="18.75" customHeight="1" x14ac:dyDescent="0.15">
      <c r="B111" s="189" t="s">
        <v>112</v>
      </c>
      <c r="C111" s="185" t="s">
        <v>104</v>
      </c>
      <c r="D111" s="20">
        <v>9057</v>
      </c>
      <c r="E111" s="21">
        <f>D111-D110</f>
        <v>-14</v>
      </c>
      <c r="F111" s="178">
        <v>21544</v>
      </c>
      <c r="G111" s="3">
        <v>10100</v>
      </c>
      <c r="H111" s="4">
        <v>11444</v>
      </c>
      <c r="I111" s="16">
        <f t="shared" si="60"/>
        <v>-23</v>
      </c>
      <c r="J111" s="27"/>
      <c r="K111" s="103" t="s">
        <v>53</v>
      </c>
      <c r="L111" s="24">
        <v>17</v>
      </c>
      <c r="M111" s="5">
        <v>15</v>
      </c>
      <c r="N111" s="6">
        <f t="shared" si="67"/>
        <v>32</v>
      </c>
      <c r="O111" s="7">
        <v>21</v>
      </c>
      <c r="P111" s="7">
        <v>18</v>
      </c>
      <c r="Q111" s="8">
        <f>SUM(O111:P111)</f>
        <v>39</v>
      </c>
      <c r="R111" s="19">
        <f t="shared" si="62"/>
        <v>-7</v>
      </c>
      <c r="S111" s="18">
        <v>4</v>
      </c>
      <c r="T111" s="9">
        <v>11</v>
      </c>
      <c r="U111" s="12">
        <f t="shared" si="63"/>
        <v>15</v>
      </c>
      <c r="V111" s="10">
        <v>17</v>
      </c>
      <c r="W111" s="10">
        <v>14</v>
      </c>
      <c r="X111" s="13">
        <f t="shared" si="64"/>
        <v>31</v>
      </c>
      <c r="Y111" s="19">
        <f t="shared" si="65"/>
        <v>-16</v>
      </c>
      <c r="Z111" s="198">
        <f t="shared" si="66"/>
        <v>-23</v>
      </c>
    </row>
    <row r="112" spans="2:26" ht="18.75" customHeight="1" x14ac:dyDescent="0.15">
      <c r="B112" s="189" t="s">
        <v>112</v>
      </c>
      <c r="C112" s="185" t="s">
        <v>16</v>
      </c>
      <c r="D112" s="20">
        <v>9048</v>
      </c>
      <c r="E112" s="21">
        <f>D112-D111</f>
        <v>-9</v>
      </c>
      <c r="F112" s="178">
        <v>21513</v>
      </c>
      <c r="G112" s="3">
        <v>10080</v>
      </c>
      <c r="H112" s="4">
        <v>11433</v>
      </c>
      <c r="I112" s="16">
        <f t="shared" si="60"/>
        <v>-31</v>
      </c>
      <c r="J112" s="27"/>
      <c r="K112" s="103" t="s">
        <v>54</v>
      </c>
      <c r="L112" s="24">
        <v>24</v>
      </c>
      <c r="M112" s="5">
        <v>26</v>
      </c>
      <c r="N112" s="6">
        <f t="shared" si="67"/>
        <v>50</v>
      </c>
      <c r="O112" s="7">
        <v>19</v>
      </c>
      <c r="P112" s="7">
        <v>30</v>
      </c>
      <c r="Q112" s="8">
        <f>SUM(O112:P112)</f>
        <v>49</v>
      </c>
      <c r="R112" s="19">
        <f t="shared" si="62"/>
        <v>1</v>
      </c>
      <c r="S112" s="18">
        <v>2</v>
      </c>
      <c r="T112" s="9">
        <v>11</v>
      </c>
      <c r="U112" s="12">
        <f t="shared" si="63"/>
        <v>13</v>
      </c>
      <c r="V112" s="10">
        <v>27</v>
      </c>
      <c r="W112" s="10">
        <v>18</v>
      </c>
      <c r="X112" s="13">
        <f t="shared" si="64"/>
        <v>45</v>
      </c>
      <c r="Y112" s="19">
        <f t="shared" si="65"/>
        <v>-32</v>
      </c>
      <c r="Z112" s="198">
        <f t="shared" si="66"/>
        <v>-31</v>
      </c>
    </row>
    <row r="113" spans="2:26" ht="18.75" customHeight="1" x14ac:dyDescent="0.15">
      <c r="B113" s="189" t="s">
        <v>112</v>
      </c>
      <c r="C113" s="185" t="s">
        <v>17</v>
      </c>
      <c r="D113" s="20">
        <v>9054</v>
      </c>
      <c r="E113" s="21">
        <f>D113-D112</f>
        <v>6</v>
      </c>
      <c r="F113" s="178">
        <v>21491</v>
      </c>
      <c r="G113" s="3">
        <v>10066</v>
      </c>
      <c r="H113" s="4">
        <v>11425</v>
      </c>
      <c r="I113" s="16">
        <f t="shared" si="60"/>
        <v>-22</v>
      </c>
      <c r="J113" s="27"/>
      <c r="K113" s="103" t="s">
        <v>55</v>
      </c>
      <c r="L113" s="24">
        <v>25</v>
      </c>
      <c r="M113" s="5">
        <v>28</v>
      </c>
      <c r="N113" s="6">
        <f t="shared" si="67"/>
        <v>53</v>
      </c>
      <c r="O113" s="7">
        <v>27</v>
      </c>
      <c r="P113" s="7">
        <v>30</v>
      </c>
      <c r="Q113" s="8">
        <f>SUM(O113:P113)</f>
        <v>57</v>
      </c>
      <c r="R113" s="19">
        <f t="shared" si="62"/>
        <v>-4</v>
      </c>
      <c r="S113" s="18">
        <v>6</v>
      </c>
      <c r="T113" s="9">
        <v>6</v>
      </c>
      <c r="U113" s="12">
        <f t="shared" si="63"/>
        <v>12</v>
      </c>
      <c r="V113" s="10">
        <v>18</v>
      </c>
      <c r="W113" s="10">
        <v>12</v>
      </c>
      <c r="X113" s="13">
        <f t="shared" si="64"/>
        <v>30</v>
      </c>
      <c r="Y113" s="19">
        <f t="shared" si="65"/>
        <v>-18</v>
      </c>
      <c r="Z113" s="198">
        <f t="shared" si="66"/>
        <v>-22</v>
      </c>
    </row>
    <row r="114" spans="2:26" ht="18.75" customHeight="1" x14ac:dyDescent="0.15">
      <c r="B114" s="189" t="s">
        <v>112</v>
      </c>
      <c r="C114" s="185" t="s">
        <v>24</v>
      </c>
      <c r="D114" s="20">
        <v>8940</v>
      </c>
      <c r="E114" s="21">
        <f>D114-D113</f>
        <v>-114</v>
      </c>
      <c r="F114" s="178">
        <f>SUM(G114,H114)</f>
        <v>21240</v>
      </c>
      <c r="G114" s="3">
        <v>9946</v>
      </c>
      <c r="H114" s="4">
        <v>11294</v>
      </c>
      <c r="I114" s="16">
        <f t="shared" si="60"/>
        <v>-251</v>
      </c>
      <c r="K114" s="103" t="s">
        <v>56</v>
      </c>
      <c r="L114" s="24">
        <v>74</v>
      </c>
      <c r="M114" s="5">
        <v>48</v>
      </c>
      <c r="N114" s="6">
        <f t="shared" si="67"/>
        <v>122</v>
      </c>
      <c r="O114" s="7">
        <v>184</v>
      </c>
      <c r="P114" s="7">
        <v>167</v>
      </c>
      <c r="Q114" s="8">
        <f>SUM(O114,P114,)</f>
        <v>351</v>
      </c>
      <c r="R114" s="19">
        <f>N114-Q114</f>
        <v>-229</v>
      </c>
      <c r="S114" s="18">
        <v>6</v>
      </c>
      <c r="T114" s="9">
        <v>7</v>
      </c>
      <c r="U114" s="12">
        <f>SUM(S114:T114)</f>
        <v>13</v>
      </c>
      <c r="V114" s="10">
        <v>16</v>
      </c>
      <c r="W114" s="10">
        <v>19</v>
      </c>
      <c r="X114" s="13">
        <f>SUM(V114:W114)</f>
        <v>35</v>
      </c>
      <c r="Y114" s="19">
        <f>U114-X114</f>
        <v>-22</v>
      </c>
      <c r="Z114" s="198">
        <f t="shared" si="66"/>
        <v>-251</v>
      </c>
    </row>
    <row r="115" spans="2:26" ht="18.75" customHeight="1" x14ac:dyDescent="0.15">
      <c r="B115" s="189" t="s">
        <v>112</v>
      </c>
      <c r="C115" s="185" t="s">
        <v>19</v>
      </c>
      <c r="D115" s="20">
        <v>9436</v>
      </c>
      <c r="E115" s="21">
        <f t="shared" ref="E115:E121" si="68">D115-D114</f>
        <v>496</v>
      </c>
      <c r="F115" s="178">
        <f t="shared" ref="F115:F125" si="69">SUM(G115,H115)</f>
        <v>21565</v>
      </c>
      <c r="G115" s="3">
        <v>10232</v>
      </c>
      <c r="H115" s="4">
        <v>11333</v>
      </c>
      <c r="I115" s="16">
        <f t="shared" si="60"/>
        <v>325</v>
      </c>
      <c r="J115" s="27"/>
      <c r="K115" s="103" t="s">
        <v>46</v>
      </c>
      <c r="L115" s="24">
        <v>368</v>
      </c>
      <c r="M115" s="5">
        <v>112</v>
      </c>
      <c r="N115" s="6">
        <f t="shared" ref="N115:N125" si="70">SUM(L115:M115)</f>
        <v>480</v>
      </c>
      <c r="O115" s="7">
        <v>76</v>
      </c>
      <c r="P115" s="7">
        <v>60</v>
      </c>
      <c r="Q115" s="8">
        <f t="shared" ref="Q115:Q125" si="71">SUM(O115,P115,)</f>
        <v>136</v>
      </c>
      <c r="R115" s="19">
        <f t="shared" ref="R115:R125" si="72">N115-Q115</f>
        <v>344</v>
      </c>
      <c r="S115" s="18">
        <v>11</v>
      </c>
      <c r="T115" s="9">
        <v>4</v>
      </c>
      <c r="U115" s="12">
        <f t="shared" ref="U115:U125" si="73">SUM(S115:T115)</f>
        <v>15</v>
      </c>
      <c r="V115" s="10">
        <v>17</v>
      </c>
      <c r="W115" s="10">
        <v>17</v>
      </c>
      <c r="X115" s="13">
        <f t="shared" ref="X115:X125" si="74">SUM(V115:W115)</f>
        <v>34</v>
      </c>
      <c r="Y115" s="19">
        <f t="shared" ref="Y115:Y125" si="75">U115-X115</f>
        <v>-19</v>
      </c>
      <c r="Z115" s="198">
        <f>R115+Y115</f>
        <v>325</v>
      </c>
    </row>
    <row r="116" spans="2:26" ht="18.75" customHeight="1" x14ac:dyDescent="0.15">
      <c r="B116" s="189" t="s">
        <v>112</v>
      </c>
      <c r="C116" s="185" t="s">
        <v>20</v>
      </c>
      <c r="D116" s="20">
        <v>9421</v>
      </c>
      <c r="E116" s="21">
        <f t="shared" si="68"/>
        <v>-15</v>
      </c>
      <c r="F116" s="178">
        <f t="shared" si="69"/>
        <v>21539</v>
      </c>
      <c r="G116" s="3">
        <v>10223</v>
      </c>
      <c r="H116" s="4">
        <v>11316</v>
      </c>
      <c r="I116" s="16">
        <f t="shared" si="60"/>
        <v>-26</v>
      </c>
      <c r="J116" s="27"/>
      <c r="K116" s="103" t="s">
        <v>58</v>
      </c>
      <c r="L116" s="24">
        <v>24</v>
      </c>
      <c r="M116" s="5">
        <v>32</v>
      </c>
      <c r="N116" s="6">
        <f t="shared" si="70"/>
        <v>56</v>
      </c>
      <c r="O116" s="7">
        <v>27</v>
      </c>
      <c r="P116" s="7">
        <v>42</v>
      </c>
      <c r="Q116" s="8">
        <f t="shared" si="71"/>
        <v>69</v>
      </c>
      <c r="R116" s="19">
        <f t="shared" si="72"/>
        <v>-13</v>
      </c>
      <c r="S116" s="18">
        <v>10</v>
      </c>
      <c r="T116" s="9">
        <v>6</v>
      </c>
      <c r="U116" s="12">
        <f t="shared" si="73"/>
        <v>16</v>
      </c>
      <c r="V116" s="10">
        <v>16</v>
      </c>
      <c r="W116" s="10">
        <v>13</v>
      </c>
      <c r="X116" s="13">
        <f t="shared" si="74"/>
        <v>29</v>
      </c>
      <c r="Y116" s="19">
        <f t="shared" si="75"/>
        <v>-13</v>
      </c>
      <c r="Z116" s="198">
        <f t="shared" ref="Z116:Z126" si="76">R116+Y116</f>
        <v>-26</v>
      </c>
    </row>
    <row r="117" spans="2:26" ht="18.75" customHeight="1" x14ac:dyDescent="0.15">
      <c r="B117" s="189" t="s">
        <v>112</v>
      </c>
      <c r="C117" s="185" t="s">
        <v>21</v>
      </c>
      <c r="D117" s="20">
        <v>9180</v>
      </c>
      <c r="E117" s="21">
        <f t="shared" si="68"/>
        <v>-241</v>
      </c>
      <c r="F117" s="178">
        <f t="shared" si="69"/>
        <v>21269</v>
      </c>
      <c r="G117" s="3">
        <v>9982</v>
      </c>
      <c r="H117" s="4">
        <v>11287</v>
      </c>
      <c r="I117" s="16">
        <f t="shared" si="60"/>
        <v>-270</v>
      </c>
      <c r="J117" s="27"/>
      <c r="K117" s="103" t="s">
        <v>47</v>
      </c>
      <c r="L117" s="24">
        <v>18</v>
      </c>
      <c r="M117" s="5">
        <v>24</v>
      </c>
      <c r="N117" s="6">
        <f t="shared" si="70"/>
        <v>42</v>
      </c>
      <c r="O117" s="7">
        <v>251</v>
      </c>
      <c r="P117" s="7">
        <v>41</v>
      </c>
      <c r="Q117" s="8">
        <f t="shared" si="71"/>
        <v>292</v>
      </c>
      <c r="R117" s="19">
        <f t="shared" si="72"/>
        <v>-250</v>
      </c>
      <c r="S117" s="18">
        <v>10</v>
      </c>
      <c r="T117" s="9">
        <v>6</v>
      </c>
      <c r="U117" s="12">
        <f t="shared" si="73"/>
        <v>16</v>
      </c>
      <c r="V117" s="10">
        <v>18</v>
      </c>
      <c r="W117" s="10">
        <v>18</v>
      </c>
      <c r="X117" s="13">
        <f t="shared" si="74"/>
        <v>36</v>
      </c>
      <c r="Y117" s="19">
        <f t="shared" si="75"/>
        <v>-20</v>
      </c>
      <c r="Z117" s="198">
        <f t="shared" si="76"/>
        <v>-270</v>
      </c>
    </row>
    <row r="118" spans="2:26" ht="18.75" customHeight="1" x14ac:dyDescent="0.15">
      <c r="B118" s="189" t="s">
        <v>112</v>
      </c>
      <c r="C118" s="185" t="s">
        <v>22</v>
      </c>
      <c r="D118" s="20">
        <v>9181</v>
      </c>
      <c r="E118" s="21">
        <f t="shared" si="68"/>
        <v>1</v>
      </c>
      <c r="F118" s="178">
        <f t="shared" si="69"/>
        <v>21251</v>
      </c>
      <c r="G118" s="3">
        <v>9971</v>
      </c>
      <c r="H118" s="4">
        <v>11280</v>
      </c>
      <c r="I118" s="16">
        <f t="shared" si="60"/>
        <v>-18</v>
      </c>
      <c r="J118" s="27"/>
      <c r="K118" s="103" t="s">
        <v>48</v>
      </c>
      <c r="L118" s="24">
        <v>23</v>
      </c>
      <c r="M118" s="5">
        <v>27</v>
      </c>
      <c r="N118" s="6">
        <f t="shared" si="70"/>
        <v>50</v>
      </c>
      <c r="O118" s="7">
        <v>21</v>
      </c>
      <c r="P118" s="7">
        <v>24</v>
      </c>
      <c r="Q118" s="8">
        <f t="shared" si="71"/>
        <v>45</v>
      </c>
      <c r="R118" s="19">
        <f t="shared" si="72"/>
        <v>5</v>
      </c>
      <c r="S118" s="18">
        <v>3</v>
      </c>
      <c r="T118" s="9">
        <v>4</v>
      </c>
      <c r="U118" s="12">
        <f t="shared" si="73"/>
        <v>7</v>
      </c>
      <c r="V118" s="10">
        <v>16</v>
      </c>
      <c r="W118" s="10">
        <v>14</v>
      </c>
      <c r="X118" s="13">
        <f t="shared" si="74"/>
        <v>30</v>
      </c>
      <c r="Y118" s="19">
        <f t="shared" si="75"/>
        <v>-23</v>
      </c>
      <c r="Z118" s="198">
        <f t="shared" si="76"/>
        <v>-18</v>
      </c>
    </row>
    <row r="119" spans="2:26" ht="18.75" customHeight="1" x14ac:dyDescent="0.15">
      <c r="B119" s="189" t="s">
        <v>112</v>
      </c>
      <c r="C119" s="185" t="s">
        <v>23</v>
      </c>
      <c r="D119" s="20">
        <v>9195</v>
      </c>
      <c r="E119" s="21">
        <f t="shared" si="68"/>
        <v>14</v>
      </c>
      <c r="F119" s="178">
        <f t="shared" si="69"/>
        <v>21247</v>
      </c>
      <c r="G119" s="3">
        <v>9961</v>
      </c>
      <c r="H119" s="4">
        <v>11286</v>
      </c>
      <c r="I119" s="16">
        <f t="shared" si="60"/>
        <v>-4</v>
      </c>
      <c r="J119" s="27"/>
      <c r="K119" s="103" t="s">
        <v>49</v>
      </c>
      <c r="L119" s="24">
        <v>40</v>
      </c>
      <c r="M119" s="5">
        <v>57</v>
      </c>
      <c r="N119" s="6">
        <f t="shared" si="70"/>
        <v>97</v>
      </c>
      <c r="O119" s="7">
        <v>50</v>
      </c>
      <c r="P119" s="7">
        <v>45</v>
      </c>
      <c r="Q119" s="8">
        <f t="shared" si="71"/>
        <v>95</v>
      </c>
      <c r="R119" s="19">
        <f t="shared" si="72"/>
        <v>2</v>
      </c>
      <c r="S119" s="18">
        <v>6</v>
      </c>
      <c r="T119" s="9">
        <v>5</v>
      </c>
      <c r="U119" s="12">
        <f t="shared" si="73"/>
        <v>11</v>
      </c>
      <c r="V119" s="10">
        <v>6</v>
      </c>
      <c r="W119" s="10">
        <v>11</v>
      </c>
      <c r="X119" s="13">
        <f t="shared" si="74"/>
        <v>17</v>
      </c>
      <c r="Y119" s="19">
        <f t="shared" si="75"/>
        <v>-6</v>
      </c>
      <c r="Z119" s="198">
        <f t="shared" si="76"/>
        <v>-4</v>
      </c>
    </row>
    <row r="120" spans="2:26" ht="18.75" customHeight="1" thickBot="1" x14ac:dyDescent="0.2">
      <c r="B120" s="189" t="s">
        <v>112</v>
      </c>
      <c r="C120" s="186" t="s">
        <v>18</v>
      </c>
      <c r="D120" s="20">
        <v>9209</v>
      </c>
      <c r="E120" s="21">
        <f t="shared" si="68"/>
        <v>14</v>
      </c>
      <c r="F120" s="203">
        <f t="shared" si="69"/>
        <v>21267</v>
      </c>
      <c r="G120" s="3">
        <v>9969</v>
      </c>
      <c r="H120" s="4">
        <v>11298</v>
      </c>
      <c r="I120" s="90">
        <f t="shared" si="60"/>
        <v>20</v>
      </c>
      <c r="J120" s="27"/>
      <c r="K120" s="145" t="s">
        <v>50</v>
      </c>
      <c r="L120" s="195">
        <v>33</v>
      </c>
      <c r="M120" s="154">
        <v>25</v>
      </c>
      <c r="N120" s="155">
        <f t="shared" si="70"/>
        <v>58</v>
      </c>
      <c r="O120" s="156">
        <v>14</v>
      </c>
      <c r="P120" s="156">
        <v>12</v>
      </c>
      <c r="Q120" s="157">
        <f t="shared" si="71"/>
        <v>26</v>
      </c>
      <c r="R120" s="196">
        <f t="shared" si="72"/>
        <v>32</v>
      </c>
      <c r="S120" s="169">
        <v>4</v>
      </c>
      <c r="T120" s="170">
        <v>8</v>
      </c>
      <c r="U120" s="159">
        <f t="shared" si="73"/>
        <v>12</v>
      </c>
      <c r="V120" s="171">
        <v>15</v>
      </c>
      <c r="W120" s="171">
        <v>9</v>
      </c>
      <c r="X120" s="160">
        <f t="shared" si="74"/>
        <v>24</v>
      </c>
      <c r="Y120" s="196">
        <f t="shared" si="75"/>
        <v>-12</v>
      </c>
      <c r="Z120" s="200">
        <f t="shared" si="76"/>
        <v>20</v>
      </c>
    </row>
    <row r="121" spans="2:26" ht="18.75" customHeight="1" x14ac:dyDescent="0.15">
      <c r="B121" s="189" t="s">
        <v>112</v>
      </c>
      <c r="C121" s="185" t="s">
        <v>14</v>
      </c>
      <c r="D121" s="20">
        <v>9200</v>
      </c>
      <c r="E121" s="21">
        <f t="shared" si="68"/>
        <v>-9</v>
      </c>
      <c r="F121" s="178">
        <f t="shared" si="69"/>
        <v>21241</v>
      </c>
      <c r="G121" s="3">
        <v>9954</v>
      </c>
      <c r="H121" s="4">
        <v>11287</v>
      </c>
      <c r="I121" s="16">
        <f t="shared" si="60"/>
        <v>-26</v>
      </c>
      <c r="J121" s="27"/>
      <c r="K121" s="144" t="s">
        <v>51</v>
      </c>
      <c r="L121" s="191">
        <v>23</v>
      </c>
      <c r="M121" s="146">
        <v>25</v>
      </c>
      <c r="N121" s="147">
        <f t="shared" si="70"/>
        <v>48</v>
      </c>
      <c r="O121" s="148">
        <v>23</v>
      </c>
      <c r="P121" s="148">
        <v>24</v>
      </c>
      <c r="Q121" s="149">
        <f t="shared" si="71"/>
        <v>47</v>
      </c>
      <c r="R121" s="192">
        <f t="shared" si="72"/>
        <v>1</v>
      </c>
      <c r="S121" s="168">
        <v>6</v>
      </c>
      <c r="T121" s="150">
        <v>4</v>
      </c>
      <c r="U121" s="151">
        <f t="shared" si="73"/>
        <v>10</v>
      </c>
      <c r="V121" s="152">
        <v>21</v>
      </c>
      <c r="W121" s="152">
        <v>16</v>
      </c>
      <c r="X121" s="153">
        <f t="shared" si="74"/>
        <v>37</v>
      </c>
      <c r="Y121" s="192">
        <f t="shared" si="75"/>
        <v>-27</v>
      </c>
      <c r="Z121" s="197">
        <f t="shared" si="76"/>
        <v>-26</v>
      </c>
    </row>
    <row r="122" spans="2:26" ht="18.75" customHeight="1" x14ac:dyDescent="0.15">
      <c r="B122" s="189" t="s">
        <v>112</v>
      </c>
      <c r="C122" s="185" t="s">
        <v>15</v>
      </c>
      <c r="D122" s="20">
        <v>9213</v>
      </c>
      <c r="E122" s="21">
        <f>D122-D121</f>
        <v>13</v>
      </c>
      <c r="F122" s="178">
        <f t="shared" si="69"/>
        <v>21249</v>
      </c>
      <c r="G122" s="3">
        <v>9955</v>
      </c>
      <c r="H122" s="4">
        <v>11294</v>
      </c>
      <c r="I122" s="16">
        <f t="shared" si="60"/>
        <v>8</v>
      </c>
      <c r="J122" s="27"/>
      <c r="K122" s="103" t="s">
        <v>52</v>
      </c>
      <c r="L122" s="24">
        <v>24</v>
      </c>
      <c r="M122" s="5">
        <v>22</v>
      </c>
      <c r="N122" s="6">
        <f t="shared" si="70"/>
        <v>46</v>
      </c>
      <c r="O122" s="7">
        <v>18</v>
      </c>
      <c r="P122" s="7">
        <v>19</v>
      </c>
      <c r="Q122" s="8">
        <f t="shared" si="71"/>
        <v>37</v>
      </c>
      <c r="R122" s="19">
        <f t="shared" si="72"/>
        <v>9</v>
      </c>
      <c r="S122" s="18">
        <v>5</v>
      </c>
      <c r="T122" s="9">
        <v>5</v>
      </c>
      <c r="U122" s="12">
        <f t="shared" si="73"/>
        <v>10</v>
      </c>
      <c r="V122" s="10">
        <v>10</v>
      </c>
      <c r="W122" s="10">
        <v>1</v>
      </c>
      <c r="X122" s="13">
        <f t="shared" si="74"/>
        <v>11</v>
      </c>
      <c r="Y122" s="19">
        <f t="shared" si="75"/>
        <v>-1</v>
      </c>
      <c r="Z122" s="198">
        <f t="shared" si="76"/>
        <v>8</v>
      </c>
    </row>
    <row r="123" spans="2:26" ht="18.75" customHeight="1" x14ac:dyDescent="0.15">
      <c r="B123" s="189" t="s">
        <v>113</v>
      </c>
      <c r="C123" s="185" t="s">
        <v>104</v>
      </c>
      <c r="D123" s="20">
        <v>9200</v>
      </c>
      <c r="E123" s="21">
        <f>D123-D122</f>
        <v>-13</v>
      </c>
      <c r="F123" s="178">
        <f t="shared" si="69"/>
        <v>21241</v>
      </c>
      <c r="G123" s="3">
        <v>9952</v>
      </c>
      <c r="H123" s="4">
        <v>11289</v>
      </c>
      <c r="I123" s="16">
        <f t="shared" si="60"/>
        <v>-8</v>
      </c>
      <c r="J123" s="27"/>
      <c r="K123" s="103" t="s">
        <v>53</v>
      </c>
      <c r="L123" s="24">
        <v>25</v>
      </c>
      <c r="M123" s="5">
        <v>29</v>
      </c>
      <c r="N123" s="6">
        <f t="shared" si="70"/>
        <v>54</v>
      </c>
      <c r="O123" s="7">
        <v>18</v>
      </c>
      <c r="P123" s="7">
        <v>25</v>
      </c>
      <c r="Q123" s="8">
        <f t="shared" si="71"/>
        <v>43</v>
      </c>
      <c r="R123" s="19">
        <f t="shared" si="72"/>
        <v>11</v>
      </c>
      <c r="S123" s="18">
        <v>4</v>
      </c>
      <c r="T123" s="9">
        <v>9</v>
      </c>
      <c r="U123" s="12">
        <f t="shared" si="73"/>
        <v>13</v>
      </c>
      <c r="V123" s="10">
        <v>14</v>
      </c>
      <c r="W123" s="10">
        <v>18</v>
      </c>
      <c r="X123" s="13">
        <f t="shared" si="74"/>
        <v>32</v>
      </c>
      <c r="Y123" s="19">
        <f t="shared" si="75"/>
        <v>-19</v>
      </c>
      <c r="Z123" s="198">
        <f t="shared" si="76"/>
        <v>-8</v>
      </c>
    </row>
    <row r="124" spans="2:26" ht="18.75" customHeight="1" x14ac:dyDescent="0.15">
      <c r="B124" s="189" t="s">
        <v>113</v>
      </c>
      <c r="C124" s="185" t="s">
        <v>16</v>
      </c>
      <c r="D124" s="20">
        <v>9185</v>
      </c>
      <c r="E124" s="21">
        <f>D124-D123</f>
        <v>-15</v>
      </c>
      <c r="F124" s="178">
        <f t="shared" si="69"/>
        <v>21213</v>
      </c>
      <c r="G124" s="3">
        <v>9945</v>
      </c>
      <c r="H124" s="4">
        <v>11268</v>
      </c>
      <c r="I124" s="16">
        <f t="shared" si="60"/>
        <v>-28</v>
      </c>
      <c r="J124" s="27"/>
      <c r="K124" s="103" t="s">
        <v>54</v>
      </c>
      <c r="L124" s="24">
        <v>22</v>
      </c>
      <c r="M124" s="5">
        <v>22</v>
      </c>
      <c r="N124" s="6">
        <f t="shared" si="70"/>
        <v>44</v>
      </c>
      <c r="O124" s="7">
        <v>15</v>
      </c>
      <c r="P124" s="7">
        <v>19</v>
      </c>
      <c r="Q124" s="8">
        <f t="shared" si="71"/>
        <v>34</v>
      </c>
      <c r="R124" s="19">
        <f t="shared" si="72"/>
        <v>10</v>
      </c>
      <c r="S124" s="18">
        <v>6</v>
      </c>
      <c r="T124" s="9">
        <v>5</v>
      </c>
      <c r="U124" s="12">
        <f t="shared" si="73"/>
        <v>11</v>
      </c>
      <c r="V124" s="10">
        <v>20</v>
      </c>
      <c r="W124" s="10">
        <v>29</v>
      </c>
      <c r="X124" s="13">
        <f t="shared" si="74"/>
        <v>49</v>
      </c>
      <c r="Y124" s="19">
        <f t="shared" si="75"/>
        <v>-38</v>
      </c>
      <c r="Z124" s="198">
        <f t="shared" si="76"/>
        <v>-28</v>
      </c>
    </row>
    <row r="125" spans="2:26" ht="18.75" customHeight="1" x14ac:dyDescent="0.15">
      <c r="B125" s="189" t="s">
        <v>113</v>
      </c>
      <c r="C125" s="185" t="s">
        <v>17</v>
      </c>
      <c r="D125" s="20">
        <v>9179</v>
      </c>
      <c r="E125" s="21">
        <f>D125-D124</f>
        <v>-6</v>
      </c>
      <c r="F125" s="178">
        <f t="shared" si="69"/>
        <v>21197</v>
      </c>
      <c r="G125" s="3">
        <v>9940</v>
      </c>
      <c r="H125" s="4">
        <v>11257</v>
      </c>
      <c r="I125" s="16">
        <f t="shared" si="60"/>
        <v>-16</v>
      </c>
      <c r="J125" s="27"/>
      <c r="K125" s="103" t="s">
        <v>55</v>
      </c>
      <c r="L125" s="24">
        <v>18</v>
      </c>
      <c r="M125" s="5">
        <v>27</v>
      </c>
      <c r="N125" s="6">
        <f t="shared" si="70"/>
        <v>45</v>
      </c>
      <c r="O125" s="7">
        <v>17</v>
      </c>
      <c r="P125" s="7">
        <v>27</v>
      </c>
      <c r="Q125" s="8">
        <f t="shared" si="71"/>
        <v>44</v>
      </c>
      <c r="R125" s="19">
        <f t="shared" si="72"/>
        <v>1</v>
      </c>
      <c r="S125" s="18">
        <v>7</v>
      </c>
      <c r="T125" s="9">
        <v>6</v>
      </c>
      <c r="U125" s="12">
        <f t="shared" si="73"/>
        <v>13</v>
      </c>
      <c r="V125" s="10">
        <v>13</v>
      </c>
      <c r="W125" s="10">
        <v>17</v>
      </c>
      <c r="X125" s="13">
        <f t="shared" si="74"/>
        <v>30</v>
      </c>
      <c r="Y125" s="19">
        <f t="shared" si="75"/>
        <v>-17</v>
      </c>
      <c r="Z125" s="198">
        <f t="shared" si="76"/>
        <v>-16</v>
      </c>
    </row>
    <row r="126" spans="2:26" ht="18.75" customHeight="1" x14ac:dyDescent="0.15">
      <c r="B126" s="189" t="s">
        <v>113</v>
      </c>
      <c r="C126" s="185" t="s">
        <v>24</v>
      </c>
      <c r="D126" s="20">
        <v>9004</v>
      </c>
      <c r="E126" s="21">
        <f>D126-D125</f>
        <v>-175</v>
      </c>
      <c r="F126" s="178">
        <f>SUM(G126,H126)</f>
        <v>20893</v>
      </c>
      <c r="G126" s="3">
        <v>9775</v>
      </c>
      <c r="H126" s="4">
        <v>11118</v>
      </c>
      <c r="I126" s="16">
        <f t="shared" si="60"/>
        <v>-304</v>
      </c>
      <c r="K126" s="103" t="s">
        <v>56</v>
      </c>
      <c r="L126" s="24">
        <v>68</v>
      </c>
      <c r="M126" s="5">
        <v>48</v>
      </c>
      <c r="N126" s="6">
        <f>SUM(L126:M126)</f>
        <v>116</v>
      </c>
      <c r="O126" s="7">
        <v>221</v>
      </c>
      <c r="P126" s="7">
        <v>181</v>
      </c>
      <c r="Q126" s="8">
        <f>SUM(O126:P126)</f>
        <v>402</v>
      </c>
      <c r="R126" s="19">
        <f>N126-Q126</f>
        <v>-286</v>
      </c>
      <c r="S126" s="18">
        <v>10</v>
      </c>
      <c r="T126" s="9">
        <v>13</v>
      </c>
      <c r="U126" s="12">
        <f>SUM(S126:T126)</f>
        <v>23</v>
      </c>
      <c r="V126" s="10">
        <v>22</v>
      </c>
      <c r="W126" s="10">
        <v>19</v>
      </c>
      <c r="X126" s="13">
        <f>SUM(V126:W126)</f>
        <v>41</v>
      </c>
      <c r="Y126" s="19">
        <f>U126-X126</f>
        <v>-18</v>
      </c>
      <c r="Z126" s="198">
        <f t="shared" si="76"/>
        <v>-304</v>
      </c>
    </row>
    <row r="127" spans="2:26" ht="18.75" customHeight="1" x14ac:dyDescent="0.15">
      <c r="B127" s="189" t="s">
        <v>113</v>
      </c>
      <c r="C127" s="185" t="s">
        <v>19</v>
      </c>
      <c r="D127" s="20">
        <v>9255</v>
      </c>
      <c r="E127" s="21">
        <f t="shared" ref="E127:E133" si="77">D127-D126</f>
        <v>251</v>
      </c>
      <c r="F127" s="178">
        <f t="shared" ref="F127:F137" si="78">SUM(G127,H127)</f>
        <v>21109</v>
      </c>
      <c r="G127" s="3">
        <v>9944</v>
      </c>
      <c r="H127" s="4">
        <v>11165</v>
      </c>
      <c r="I127" s="16">
        <f t="shared" si="60"/>
        <v>216</v>
      </c>
      <c r="J127" s="27"/>
      <c r="K127" s="103" t="s">
        <v>46</v>
      </c>
      <c r="L127" s="24">
        <v>248</v>
      </c>
      <c r="M127" s="5">
        <v>97</v>
      </c>
      <c r="N127" s="6">
        <f t="shared" ref="N127:N137" si="79">SUM(L127:M127)</f>
        <v>345</v>
      </c>
      <c r="O127" s="7">
        <v>65</v>
      </c>
      <c r="P127" s="7">
        <v>44</v>
      </c>
      <c r="Q127" s="8">
        <f t="shared" ref="Q127:Q137" si="80">SUM(O127:P127)</f>
        <v>109</v>
      </c>
      <c r="R127" s="19">
        <f t="shared" ref="R127:R137" si="81">N127-Q127</f>
        <v>236</v>
      </c>
      <c r="S127" s="18">
        <v>5</v>
      </c>
      <c r="T127" s="9">
        <v>5</v>
      </c>
      <c r="U127" s="12">
        <f t="shared" ref="U127:U137" si="82">SUM(S127:T127)</f>
        <v>10</v>
      </c>
      <c r="V127" s="10">
        <v>19</v>
      </c>
      <c r="W127" s="10">
        <v>11</v>
      </c>
      <c r="X127" s="13">
        <f t="shared" ref="X127:X137" si="83">SUM(V127:W127)</f>
        <v>30</v>
      </c>
      <c r="Y127" s="19">
        <f t="shared" ref="Y127:Y137" si="84">U127-X127</f>
        <v>-20</v>
      </c>
      <c r="Z127" s="198">
        <f>R127+Y127</f>
        <v>216</v>
      </c>
    </row>
    <row r="128" spans="2:26" ht="18.75" customHeight="1" x14ac:dyDescent="0.15">
      <c r="B128" s="189" t="s">
        <v>113</v>
      </c>
      <c r="C128" s="185" t="s">
        <v>20</v>
      </c>
      <c r="D128" s="20">
        <v>9252</v>
      </c>
      <c r="E128" s="21">
        <f t="shared" si="77"/>
        <v>-3</v>
      </c>
      <c r="F128" s="178">
        <f t="shared" si="78"/>
        <v>21094</v>
      </c>
      <c r="G128" s="3">
        <v>9933</v>
      </c>
      <c r="H128" s="4">
        <v>11161</v>
      </c>
      <c r="I128" s="16">
        <f t="shared" si="60"/>
        <v>-15</v>
      </c>
      <c r="J128" s="27"/>
      <c r="K128" s="103" t="s">
        <v>58</v>
      </c>
      <c r="L128" s="24">
        <v>21</v>
      </c>
      <c r="M128" s="5">
        <v>27</v>
      </c>
      <c r="N128" s="6">
        <f t="shared" si="79"/>
        <v>48</v>
      </c>
      <c r="O128" s="7">
        <v>27</v>
      </c>
      <c r="P128" s="7">
        <v>25</v>
      </c>
      <c r="Q128" s="8">
        <f t="shared" si="80"/>
        <v>52</v>
      </c>
      <c r="R128" s="19">
        <f t="shared" si="81"/>
        <v>-4</v>
      </c>
      <c r="S128" s="18">
        <v>3</v>
      </c>
      <c r="T128" s="9">
        <v>8</v>
      </c>
      <c r="U128" s="12">
        <f t="shared" si="82"/>
        <v>11</v>
      </c>
      <c r="V128" s="10">
        <v>8</v>
      </c>
      <c r="W128" s="10">
        <v>14</v>
      </c>
      <c r="X128" s="13">
        <f t="shared" si="83"/>
        <v>22</v>
      </c>
      <c r="Y128" s="19">
        <f t="shared" si="84"/>
        <v>-11</v>
      </c>
      <c r="Z128" s="198">
        <f t="shared" ref="Z128:Z138" si="85">R128+Y128</f>
        <v>-15</v>
      </c>
    </row>
    <row r="129" spans="2:26" ht="18.75" customHeight="1" x14ac:dyDescent="0.15">
      <c r="B129" s="189" t="s">
        <v>113</v>
      </c>
      <c r="C129" s="185" t="s">
        <v>21</v>
      </c>
      <c r="D129" s="20">
        <v>9109</v>
      </c>
      <c r="E129" s="21">
        <f t="shared" si="77"/>
        <v>-143</v>
      </c>
      <c r="F129" s="178">
        <f t="shared" si="78"/>
        <v>20933</v>
      </c>
      <c r="G129" s="3">
        <v>9783</v>
      </c>
      <c r="H129" s="4">
        <v>11150</v>
      </c>
      <c r="I129" s="16">
        <f t="shared" si="60"/>
        <v>-161</v>
      </c>
      <c r="J129" s="27"/>
      <c r="K129" s="103" t="s">
        <v>47</v>
      </c>
      <c r="L129" s="24">
        <v>29</v>
      </c>
      <c r="M129" s="5">
        <v>31</v>
      </c>
      <c r="N129" s="6">
        <f t="shared" si="79"/>
        <v>60</v>
      </c>
      <c r="O129" s="7">
        <v>168</v>
      </c>
      <c r="P129" s="7">
        <v>37</v>
      </c>
      <c r="Q129" s="8">
        <f t="shared" si="80"/>
        <v>205</v>
      </c>
      <c r="R129" s="19">
        <f t="shared" si="81"/>
        <v>-145</v>
      </c>
      <c r="S129" s="18">
        <v>8</v>
      </c>
      <c r="T129" s="9">
        <v>4</v>
      </c>
      <c r="U129" s="12">
        <f t="shared" si="82"/>
        <v>12</v>
      </c>
      <c r="V129" s="10">
        <v>19</v>
      </c>
      <c r="W129" s="10">
        <v>9</v>
      </c>
      <c r="X129" s="13">
        <f t="shared" si="83"/>
        <v>28</v>
      </c>
      <c r="Y129" s="19">
        <f t="shared" si="84"/>
        <v>-16</v>
      </c>
      <c r="Z129" s="198">
        <f t="shared" si="85"/>
        <v>-161</v>
      </c>
    </row>
    <row r="130" spans="2:26" ht="18.75" customHeight="1" x14ac:dyDescent="0.15">
      <c r="B130" s="189" t="s">
        <v>113</v>
      </c>
      <c r="C130" s="185" t="s">
        <v>22</v>
      </c>
      <c r="D130" s="20">
        <v>9067</v>
      </c>
      <c r="E130" s="21">
        <f t="shared" si="77"/>
        <v>-42</v>
      </c>
      <c r="F130" s="178">
        <f t="shared" si="78"/>
        <v>20875</v>
      </c>
      <c r="G130" s="3">
        <v>9755</v>
      </c>
      <c r="H130" s="4">
        <v>11120</v>
      </c>
      <c r="I130" s="16">
        <f t="shared" si="60"/>
        <v>-58</v>
      </c>
      <c r="J130" s="27"/>
      <c r="K130" s="103" t="s">
        <v>48</v>
      </c>
      <c r="L130" s="24">
        <v>19</v>
      </c>
      <c r="M130" s="5">
        <v>12</v>
      </c>
      <c r="N130" s="6">
        <f t="shared" si="79"/>
        <v>31</v>
      </c>
      <c r="O130" s="7">
        <v>40</v>
      </c>
      <c r="P130" s="7">
        <v>38</v>
      </c>
      <c r="Q130" s="8">
        <f t="shared" si="80"/>
        <v>78</v>
      </c>
      <c r="R130" s="19">
        <f t="shared" si="81"/>
        <v>-47</v>
      </c>
      <c r="S130" s="18">
        <v>9</v>
      </c>
      <c r="T130" s="9">
        <v>8</v>
      </c>
      <c r="U130" s="12">
        <f t="shared" si="82"/>
        <v>17</v>
      </c>
      <c r="V130" s="10">
        <v>16</v>
      </c>
      <c r="W130" s="10">
        <v>12</v>
      </c>
      <c r="X130" s="13">
        <f t="shared" si="83"/>
        <v>28</v>
      </c>
      <c r="Y130" s="19">
        <f t="shared" si="84"/>
        <v>-11</v>
      </c>
      <c r="Z130" s="198">
        <f t="shared" si="85"/>
        <v>-58</v>
      </c>
    </row>
    <row r="131" spans="2:26" ht="18.75" customHeight="1" x14ac:dyDescent="0.15">
      <c r="B131" s="189" t="s">
        <v>113</v>
      </c>
      <c r="C131" s="185" t="s">
        <v>23</v>
      </c>
      <c r="D131" s="20">
        <v>9066</v>
      </c>
      <c r="E131" s="21">
        <f t="shared" si="77"/>
        <v>-1</v>
      </c>
      <c r="F131" s="178">
        <f t="shared" si="78"/>
        <v>20855</v>
      </c>
      <c r="G131" s="3">
        <v>9742</v>
      </c>
      <c r="H131" s="4">
        <v>11113</v>
      </c>
      <c r="I131" s="16">
        <f t="shared" si="60"/>
        <v>-20</v>
      </c>
      <c r="J131" s="27"/>
      <c r="K131" s="103" t="s">
        <v>49</v>
      </c>
      <c r="L131" s="24">
        <v>33</v>
      </c>
      <c r="M131" s="5">
        <v>31</v>
      </c>
      <c r="N131" s="6">
        <f t="shared" si="79"/>
        <v>64</v>
      </c>
      <c r="O131" s="7">
        <v>39</v>
      </c>
      <c r="P131" s="7">
        <v>21</v>
      </c>
      <c r="Q131" s="8">
        <f t="shared" si="80"/>
        <v>60</v>
      </c>
      <c r="R131" s="19">
        <f t="shared" si="81"/>
        <v>4</v>
      </c>
      <c r="S131" s="18">
        <v>8</v>
      </c>
      <c r="T131" s="9">
        <v>7</v>
      </c>
      <c r="U131" s="12">
        <f t="shared" si="82"/>
        <v>15</v>
      </c>
      <c r="V131" s="10">
        <v>15</v>
      </c>
      <c r="W131" s="10">
        <v>24</v>
      </c>
      <c r="X131" s="13">
        <f t="shared" si="83"/>
        <v>39</v>
      </c>
      <c r="Y131" s="19">
        <f t="shared" si="84"/>
        <v>-24</v>
      </c>
      <c r="Z131" s="198">
        <f t="shared" si="85"/>
        <v>-20</v>
      </c>
    </row>
    <row r="132" spans="2:26" ht="18.75" customHeight="1" thickBot="1" x14ac:dyDescent="0.2">
      <c r="B132" s="189" t="s">
        <v>113</v>
      </c>
      <c r="C132" s="186" t="s">
        <v>18</v>
      </c>
      <c r="D132" s="20">
        <v>9076</v>
      </c>
      <c r="E132" s="21">
        <f t="shared" si="77"/>
        <v>10</v>
      </c>
      <c r="F132" s="203">
        <f t="shared" si="78"/>
        <v>20844</v>
      </c>
      <c r="G132" s="3">
        <v>9739</v>
      </c>
      <c r="H132" s="4">
        <v>11105</v>
      </c>
      <c r="I132" s="90">
        <f t="shared" si="60"/>
        <v>-11</v>
      </c>
      <c r="J132" s="27"/>
      <c r="K132" s="145" t="s">
        <v>50</v>
      </c>
      <c r="L132" s="195">
        <v>24</v>
      </c>
      <c r="M132" s="154">
        <v>18</v>
      </c>
      <c r="N132" s="155">
        <f t="shared" si="79"/>
        <v>42</v>
      </c>
      <c r="O132" s="156">
        <v>21</v>
      </c>
      <c r="P132" s="156">
        <v>13</v>
      </c>
      <c r="Q132" s="157">
        <f t="shared" si="80"/>
        <v>34</v>
      </c>
      <c r="R132" s="196">
        <f t="shared" si="81"/>
        <v>8</v>
      </c>
      <c r="S132" s="169">
        <v>9</v>
      </c>
      <c r="T132" s="170">
        <v>5</v>
      </c>
      <c r="U132" s="159">
        <f t="shared" si="82"/>
        <v>14</v>
      </c>
      <c r="V132" s="171">
        <v>15</v>
      </c>
      <c r="W132" s="171">
        <v>18</v>
      </c>
      <c r="X132" s="160">
        <f t="shared" si="83"/>
        <v>33</v>
      </c>
      <c r="Y132" s="196">
        <f t="shared" si="84"/>
        <v>-19</v>
      </c>
      <c r="Z132" s="200">
        <f t="shared" si="85"/>
        <v>-11</v>
      </c>
    </row>
    <row r="133" spans="2:26" ht="18.75" customHeight="1" x14ac:dyDescent="0.15">
      <c r="B133" s="189" t="s">
        <v>113</v>
      </c>
      <c r="C133" s="185" t="s">
        <v>14</v>
      </c>
      <c r="D133" s="20">
        <v>9074</v>
      </c>
      <c r="E133" s="21">
        <f t="shared" si="77"/>
        <v>-2</v>
      </c>
      <c r="F133" s="178">
        <f t="shared" si="78"/>
        <v>20837</v>
      </c>
      <c r="G133" s="3">
        <v>9741</v>
      </c>
      <c r="H133" s="4">
        <v>11096</v>
      </c>
      <c r="I133" s="16">
        <f>F133-F132</f>
        <v>-7</v>
      </c>
      <c r="J133" s="27"/>
      <c r="K133" s="144" t="s">
        <v>51</v>
      </c>
      <c r="L133" s="191">
        <v>18</v>
      </c>
      <c r="M133" s="146">
        <v>14</v>
      </c>
      <c r="N133" s="147">
        <f t="shared" si="79"/>
        <v>32</v>
      </c>
      <c r="O133" s="148">
        <v>13</v>
      </c>
      <c r="P133" s="148">
        <v>17</v>
      </c>
      <c r="Q133" s="149">
        <f t="shared" si="80"/>
        <v>30</v>
      </c>
      <c r="R133" s="192">
        <f t="shared" si="81"/>
        <v>2</v>
      </c>
      <c r="S133" s="168">
        <v>6</v>
      </c>
      <c r="T133" s="150">
        <v>8</v>
      </c>
      <c r="U133" s="151">
        <f t="shared" si="82"/>
        <v>14</v>
      </c>
      <c r="V133" s="152">
        <v>9</v>
      </c>
      <c r="W133" s="152">
        <v>14</v>
      </c>
      <c r="X133" s="153">
        <f t="shared" si="83"/>
        <v>23</v>
      </c>
      <c r="Y133" s="192">
        <f t="shared" si="84"/>
        <v>-9</v>
      </c>
      <c r="Z133" s="197">
        <f t="shared" si="85"/>
        <v>-7</v>
      </c>
    </row>
    <row r="134" spans="2:26" ht="18.75" customHeight="1" x14ac:dyDescent="0.15">
      <c r="B134" s="189" t="s">
        <v>113</v>
      </c>
      <c r="C134" s="185" t="s">
        <v>15</v>
      </c>
      <c r="D134" s="20">
        <v>9053</v>
      </c>
      <c r="E134" s="21">
        <f>D134-D133</f>
        <v>-21</v>
      </c>
      <c r="F134" s="178">
        <f t="shared" si="78"/>
        <v>20793</v>
      </c>
      <c r="G134" s="3">
        <v>9728</v>
      </c>
      <c r="H134" s="4">
        <v>11065</v>
      </c>
      <c r="I134" s="16">
        <f t="shared" ref="I134:I144" si="86">F134-F133</f>
        <v>-44</v>
      </c>
      <c r="J134" s="27"/>
      <c r="K134" s="103" t="s">
        <v>52</v>
      </c>
      <c r="L134" s="24">
        <v>16</v>
      </c>
      <c r="M134" s="5">
        <v>12</v>
      </c>
      <c r="N134" s="6">
        <f t="shared" si="79"/>
        <v>28</v>
      </c>
      <c r="O134" s="7">
        <v>21</v>
      </c>
      <c r="P134" s="7">
        <v>35</v>
      </c>
      <c r="Q134" s="8">
        <f t="shared" si="80"/>
        <v>56</v>
      </c>
      <c r="R134" s="19">
        <f t="shared" si="81"/>
        <v>-28</v>
      </c>
      <c r="S134" s="18">
        <v>8</v>
      </c>
      <c r="T134" s="9">
        <v>8</v>
      </c>
      <c r="U134" s="12">
        <f t="shared" si="82"/>
        <v>16</v>
      </c>
      <c r="V134" s="10">
        <v>16</v>
      </c>
      <c r="W134" s="10">
        <v>16</v>
      </c>
      <c r="X134" s="13">
        <f t="shared" si="83"/>
        <v>32</v>
      </c>
      <c r="Y134" s="19">
        <f t="shared" si="84"/>
        <v>-16</v>
      </c>
      <c r="Z134" s="198">
        <f t="shared" si="85"/>
        <v>-44</v>
      </c>
    </row>
    <row r="135" spans="2:26" ht="18.75" customHeight="1" x14ac:dyDescent="0.15">
      <c r="B135" s="189" t="s">
        <v>114</v>
      </c>
      <c r="C135" s="185" t="s">
        <v>104</v>
      </c>
      <c r="D135" s="20">
        <v>9034</v>
      </c>
      <c r="E135" s="21">
        <f>D135-D134</f>
        <v>-19</v>
      </c>
      <c r="F135" s="178">
        <f t="shared" si="78"/>
        <v>20774</v>
      </c>
      <c r="G135" s="3">
        <v>9721</v>
      </c>
      <c r="H135" s="4">
        <v>11053</v>
      </c>
      <c r="I135" s="16">
        <f t="shared" si="86"/>
        <v>-19</v>
      </c>
      <c r="J135" s="27"/>
      <c r="K135" s="103" t="s">
        <v>53</v>
      </c>
      <c r="L135" s="24">
        <v>23</v>
      </c>
      <c r="M135" s="5">
        <v>30</v>
      </c>
      <c r="N135" s="6">
        <f t="shared" si="79"/>
        <v>53</v>
      </c>
      <c r="O135" s="7">
        <v>14</v>
      </c>
      <c r="P135" s="7">
        <v>29</v>
      </c>
      <c r="Q135" s="8">
        <f t="shared" si="80"/>
        <v>43</v>
      </c>
      <c r="R135" s="19">
        <f t="shared" si="81"/>
        <v>10</v>
      </c>
      <c r="S135" s="18">
        <v>4</v>
      </c>
      <c r="T135" s="9">
        <v>3</v>
      </c>
      <c r="U135" s="12">
        <f t="shared" si="82"/>
        <v>7</v>
      </c>
      <c r="V135" s="10">
        <v>20</v>
      </c>
      <c r="W135" s="10">
        <v>16</v>
      </c>
      <c r="X135" s="13">
        <f t="shared" si="83"/>
        <v>36</v>
      </c>
      <c r="Y135" s="19">
        <f t="shared" si="84"/>
        <v>-29</v>
      </c>
      <c r="Z135" s="198">
        <f t="shared" si="85"/>
        <v>-19</v>
      </c>
    </row>
    <row r="136" spans="2:26" ht="18.75" customHeight="1" x14ac:dyDescent="0.15">
      <c r="B136" s="189" t="s">
        <v>114</v>
      </c>
      <c r="C136" s="185" t="s">
        <v>16</v>
      </c>
      <c r="D136" s="20">
        <v>9036</v>
      </c>
      <c r="E136" s="21">
        <f>D136-D135</f>
        <v>2</v>
      </c>
      <c r="F136" s="178">
        <f t="shared" si="78"/>
        <v>20768</v>
      </c>
      <c r="G136" s="3">
        <v>9714</v>
      </c>
      <c r="H136" s="4">
        <v>11054</v>
      </c>
      <c r="I136" s="16">
        <f t="shared" si="86"/>
        <v>-6</v>
      </c>
      <c r="J136" s="27"/>
      <c r="K136" s="103" t="s">
        <v>54</v>
      </c>
      <c r="L136" s="24">
        <v>15</v>
      </c>
      <c r="M136" s="5">
        <v>25</v>
      </c>
      <c r="N136" s="6">
        <f t="shared" si="79"/>
        <v>40</v>
      </c>
      <c r="O136" s="7">
        <v>16</v>
      </c>
      <c r="P136" s="7">
        <v>13</v>
      </c>
      <c r="Q136" s="8">
        <f t="shared" si="80"/>
        <v>29</v>
      </c>
      <c r="R136" s="19">
        <f t="shared" si="81"/>
        <v>11</v>
      </c>
      <c r="S136" s="18">
        <v>8</v>
      </c>
      <c r="T136" s="9">
        <v>3</v>
      </c>
      <c r="U136" s="12">
        <f t="shared" si="82"/>
        <v>11</v>
      </c>
      <c r="V136" s="10">
        <v>14</v>
      </c>
      <c r="W136" s="10">
        <v>14</v>
      </c>
      <c r="X136" s="13">
        <f t="shared" si="83"/>
        <v>28</v>
      </c>
      <c r="Y136" s="19">
        <f t="shared" si="84"/>
        <v>-17</v>
      </c>
      <c r="Z136" s="198">
        <f t="shared" si="85"/>
        <v>-6</v>
      </c>
    </row>
    <row r="137" spans="2:26" ht="18.75" customHeight="1" x14ac:dyDescent="0.15">
      <c r="B137" s="189" t="s">
        <v>114</v>
      </c>
      <c r="C137" s="185" t="s">
        <v>17</v>
      </c>
      <c r="D137" s="20">
        <v>8929</v>
      </c>
      <c r="E137" s="21">
        <f>D137-D136</f>
        <v>-107</v>
      </c>
      <c r="F137" s="178">
        <f t="shared" si="78"/>
        <v>20613</v>
      </c>
      <c r="G137" s="3">
        <v>9645</v>
      </c>
      <c r="H137" s="4">
        <v>10968</v>
      </c>
      <c r="I137" s="16">
        <f t="shared" si="86"/>
        <v>-155</v>
      </c>
      <c r="J137" s="27"/>
      <c r="K137" s="103" t="s">
        <v>55</v>
      </c>
      <c r="L137" s="24">
        <v>10</v>
      </c>
      <c r="M137" s="5">
        <v>12</v>
      </c>
      <c r="N137" s="6">
        <f t="shared" si="79"/>
        <v>22</v>
      </c>
      <c r="O137" s="7">
        <v>67</v>
      </c>
      <c r="P137" s="7">
        <v>84</v>
      </c>
      <c r="Q137" s="8">
        <f t="shared" si="80"/>
        <v>151</v>
      </c>
      <c r="R137" s="19">
        <f t="shared" si="81"/>
        <v>-129</v>
      </c>
      <c r="S137" s="18">
        <v>6</v>
      </c>
      <c r="T137" s="9">
        <v>7</v>
      </c>
      <c r="U137" s="12">
        <f t="shared" si="82"/>
        <v>13</v>
      </c>
      <c r="V137" s="10">
        <v>18</v>
      </c>
      <c r="W137" s="10">
        <v>21</v>
      </c>
      <c r="X137" s="13">
        <f t="shared" si="83"/>
        <v>39</v>
      </c>
      <c r="Y137" s="19">
        <f t="shared" si="84"/>
        <v>-26</v>
      </c>
      <c r="Z137" s="198">
        <f t="shared" si="85"/>
        <v>-155</v>
      </c>
    </row>
    <row r="138" spans="2:26" ht="18.75" customHeight="1" x14ac:dyDescent="0.15">
      <c r="B138" s="189" t="s">
        <v>114</v>
      </c>
      <c r="C138" s="185" t="s">
        <v>24</v>
      </c>
      <c r="D138" s="20">
        <v>8876</v>
      </c>
      <c r="E138" s="21">
        <f>D138-D137</f>
        <v>-53</v>
      </c>
      <c r="F138" s="178">
        <f>SUM(G138:H138)</f>
        <v>20418</v>
      </c>
      <c r="G138" s="3">
        <v>9531</v>
      </c>
      <c r="H138" s="4">
        <v>10887</v>
      </c>
      <c r="I138" s="16">
        <f t="shared" si="86"/>
        <v>-195</v>
      </c>
      <c r="K138" s="103" t="s">
        <v>56</v>
      </c>
      <c r="L138" s="24">
        <v>88</v>
      </c>
      <c r="M138" s="5">
        <v>82</v>
      </c>
      <c r="N138" s="6">
        <f>SUM(L138:M138)</f>
        <v>170</v>
      </c>
      <c r="O138" s="7">
        <v>187</v>
      </c>
      <c r="P138" s="7">
        <v>161</v>
      </c>
      <c r="Q138" s="8">
        <f>SUM(O138:P138)</f>
        <v>348</v>
      </c>
      <c r="R138" s="19">
        <f>N138-Q138</f>
        <v>-178</v>
      </c>
      <c r="S138" s="18">
        <v>6</v>
      </c>
      <c r="T138" s="9">
        <v>5</v>
      </c>
      <c r="U138" s="12">
        <f>SUM(S138:T138)</f>
        <v>11</v>
      </c>
      <c r="V138" s="10">
        <v>21</v>
      </c>
      <c r="W138" s="10">
        <v>7</v>
      </c>
      <c r="X138" s="13">
        <f>SUM(V138:W138)</f>
        <v>28</v>
      </c>
      <c r="Y138" s="19">
        <f>U138-X138</f>
        <v>-17</v>
      </c>
      <c r="Z138" s="198">
        <f t="shared" si="85"/>
        <v>-195</v>
      </c>
    </row>
    <row r="139" spans="2:26" ht="18.75" customHeight="1" x14ac:dyDescent="0.15">
      <c r="B139" s="189" t="s">
        <v>114</v>
      </c>
      <c r="C139" s="185" t="s">
        <v>19</v>
      </c>
      <c r="D139" s="20">
        <v>9254</v>
      </c>
      <c r="E139" s="21">
        <f t="shared" ref="E139:E145" si="87">D139-D138</f>
        <v>378</v>
      </c>
      <c r="F139" s="178">
        <f t="shared" ref="F139:F149" si="88">SUM(G139:H139)</f>
        <v>20762</v>
      </c>
      <c r="G139" s="3">
        <v>9831</v>
      </c>
      <c r="H139" s="4">
        <v>10931</v>
      </c>
      <c r="I139" s="16">
        <f t="shared" si="86"/>
        <v>344</v>
      </c>
      <c r="J139" s="27"/>
      <c r="K139" s="103" t="s">
        <v>46</v>
      </c>
      <c r="L139" s="24">
        <v>362</v>
      </c>
      <c r="M139" s="5">
        <v>92</v>
      </c>
      <c r="N139" s="6">
        <f t="shared" ref="N139:N149" si="89">SUM(L139:M139)</f>
        <v>454</v>
      </c>
      <c r="O139" s="7">
        <v>53</v>
      </c>
      <c r="P139" s="7">
        <v>44</v>
      </c>
      <c r="Q139" s="8">
        <f t="shared" ref="Q139:Q149" si="90">SUM(O139:P139)</f>
        <v>97</v>
      </c>
      <c r="R139" s="19">
        <f t="shared" ref="R139:R149" si="91">N139-Q139</f>
        <v>357</v>
      </c>
      <c r="S139" s="18">
        <v>9</v>
      </c>
      <c r="T139" s="9">
        <v>6</v>
      </c>
      <c r="U139" s="12">
        <f t="shared" ref="U139:U149" si="92">SUM(S139:T139)</f>
        <v>15</v>
      </c>
      <c r="V139" s="10">
        <v>18</v>
      </c>
      <c r="W139" s="10">
        <v>10</v>
      </c>
      <c r="X139" s="13">
        <f t="shared" ref="X139:X149" si="93">SUM(V139:W139)</f>
        <v>28</v>
      </c>
      <c r="Y139" s="19">
        <f t="shared" ref="Y139:Y149" si="94">U139-X139</f>
        <v>-13</v>
      </c>
      <c r="Z139" s="198">
        <f>R139+Y139</f>
        <v>344</v>
      </c>
    </row>
    <row r="140" spans="2:26" ht="18.75" customHeight="1" x14ac:dyDescent="0.15">
      <c r="B140" s="189" t="s">
        <v>114</v>
      </c>
      <c r="C140" s="185" t="s">
        <v>20</v>
      </c>
      <c r="D140" s="20">
        <v>9252</v>
      </c>
      <c r="E140" s="21">
        <f t="shared" si="87"/>
        <v>-2</v>
      </c>
      <c r="F140" s="178">
        <f t="shared" si="88"/>
        <v>20737</v>
      </c>
      <c r="G140" s="3">
        <v>9811</v>
      </c>
      <c r="H140" s="4">
        <v>10926</v>
      </c>
      <c r="I140" s="16">
        <f t="shared" si="86"/>
        <v>-25</v>
      </c>
      <c r="J140" s="27"/>
      <c r="K140" s="103" t="s">
        <v>58</v>
      </c>
      <c r="L140" s="24">
        <v>20</v>
      </c>
      <c r="M140" s="5">
        <v>28</v>
      </c>
      <c r="N140" s="6">
        <f t="shared" si="89"/>
        <v>48</v>
      </c>
      <c r="O140" s="7">
        <v>33</v>
      </c>
      <c r="P140" s="7">
        <v>21</v>
      </c>
      <c r="Q140" s="8">
        <f t="shared" si="90"/>
        <v>54</v>
      </c>
      <c r="R140" s="19">
        <f t="shared" si="91"/>
        <v>-6</v>
      </c>
      <c r="S140" s="18">
        <v>7</v>
      </c>
      <c r="T140" s="9">
        <v>3</v>
      </c>
      <c r="U140" s="12">
        <f t="shared" si="92"/>
        <v>10</v>
      </c>
      <c r="V140" s="10">
        <v>14</v>
      </c>
      <c r="W140" s="10">
        <v>15</v>
      </c>
      <c r="X140" s="13">
        <f t="shared" si="93"/>
        <v>29</v>
      </c>
      <c r="Y140" s="19">
        <f t="shared" si="94"/>
        <v>-19</v>
      </c>
      <c r="Z140" s="198">
        <f t="shared" ref="Z140:Z150" si="95">R140+Y140</f>
        <v>-25</v>
      </c>
    </row>
    <row r="141" spans="2:26" ht="18.75" customHeight="1" x14ac:dyDescent="0.15">
      <c r="B141" s="189" t="s">
        <v>114</v>
      </c>
      <c r="C141" s="185" t="s">
        <v>21</v>
      </c>
      <c r="D141" s="20">
        <v>8985</v>
      </c>
      <c r="E141" s="21">
        <f t="shared" si="87"/>
        <v>-267</v>
      </c>
      <c r="F141" s="178">
        <f t="shared" si="88"/>
        <v>20447</v>
      </c>
      <c r="G141" s="3">
        <v>9535</v>
      </c>
      <c r="H141" s="4">
        <v>10912</v>
      </c>
      <c r="I141" s="16">
        <f t="shared" si="86"/>
        <v>-290</v>
      </c>
      <c r="J141" s="27"/>
      <c r="K141" s="103" t="s">
        <v>47</v>
      </c>
      <c r="L141" s="24">
        <v>12</v>
      </c>
      <c r="M141" s="5">
        <v>18</v>
      </c>
      <c r="N141" s="6">
        <f t="shared" si="89"/>
        <v>30</v>
      </c>
      <c r="O141" s="7">
        <v>281</v>
      </c>
      <c r="P141" s="7">
        <v>28</v>
      </c>
      <c r="Q141" s="8">
        <f t="shared" si="90"/>
        <v>309</v>
      </c>
      <c r="R141" s="19">
        <f t="shared" si="91"/>
        <v>-279</v>
      </c>
      <c r="S141" s="18">
        <v>5</v>
      </c>
      <c r="T141" s="9">
        <v>7</v>
      </c>
      <c r="U141" s="12">
        <f t="shared" si="92"/>
        <v>12</v>
      </c>
      <c r="V141" s="10">
        <v>12</v>
      </c>
      <c r="W141" s="10">
        <v>11</v>
      </c>
      <c r="X141" s="13">
        <f t="shared" si="93"/>
        <v>23</v>
      </c>
      <c r="Y141" s="19">
        <f t="shared" si="94"/>
        <v>-11</v>
      </c>
      <c r="Z141" s="198">
        <f t="shared" si="95"/>
        <v>-290</v>
      </c>
    </row>
    <row r="142" spans="2:26" ht="18.75" customHeight="1" x14ac:dyDescent="0.15">
      <c r="B142" s="189" t="s">
        <v>114</v>
      </c>
      <c r="C142" s="185" t="s">
        <v>22</v>
      </c>
      <c r="D142" s="20">
        <v>8975</v>
      </c>
      <c r="E142" s="21">
        <f t="shared" si="87"/>
        <v>-10</v>
      </c>
      <c r="F142" s="178">
        <f t="shared" si="88"/>
        <v>20405</v>
      </c>
      <c r="G142" s="3">
        <v>9516</v>
      </c>
      <c r="H142" s="4">
        <v>10889</v>
      </c>
      <c r="I142" s="16">
        <f t="shared" si="86"/>
        <v>-42</v>
      </c>
      <c r="J142" s="27"/>
      <c r="K142" s="103" t="s">
        <v>48</v>
      </c>
      <c r="L142" s="24">
        <v>19</v>
      </c>
      <c r="M142" s="5">
        <v>17</v>
      </c>
      <c r="N142" s="6">
        <f t="shared" si="89"/>
        <v>36</v>
      </c>
      <c r="O142" s="7">
        <v>35</v>
      </c>
      <c r="P142" s="7">
        <v>31</v>
      </c>
      <c r="Q142" s="8">
        <f t="shared" si="90"/>
        <v>66</v>
      </c>
      <c r="R142" s="19">
        <f t="shared" si="91"/>
        <v>-30</v>
      </c>
      <c r="S142" s="18">
        <v>5</v>
      </c>
      <c r="T142" s="9">
        <v>5</v>
      </c>
      <c r="U142" s="12">
        <f t="shared" si="92"/>
        <v>10</v>
      </c>
      <c r="V142" s="10">
        <v>8</v>
      </c>
      <c r="W142" s="10">
        <v>14</v>
      </c>
      <c r="X142" s="13">
        <f t="shared" si="93"/>
        <v>22</v>
      </c>
      <c r="Y142" s="19">
        <f t="shared" si="94"/>
        <v>-12</v>
      </c>
      <c r="Z142" s="198">
        <f t="shared" si="95"/>
        <v>-42</v>
      </c>
    </row>
    <row r="143" spans="2:26" ht="18.75" customHeight="1" x14ac:dyDescent="0.15">
      <c r="B143" s="189" t="s">
        <v>114</v>
      </c>
      <c r="C143" s="185" t="s">
        <v>23</v>
      </c>
      <c r="D143" s="20">
        <v>8988</v>
      </c>
      <c r="E143" s="21">
        <f t="shared" si="87"/>
        <v>13</v>
      </c>
      <c r="F143" s="178">
        <f t="shared" si="88"/>
        <v>20404</v>
      </c>
      <c r="G143" s="3">
        <v>9527</v>
      </c>
      <c r="H143" s="4">
        <v>10877</v>
      </c>
      <c r="I143" s="16">
        <f t="shared" si="86"/>
        <v>-1</v>
      </c>
      <c r="J143" s="27"/>
      <c r="K143" s="103" t="s">
        <v>49</v>
      </c>
      <c r="L143" s="24">
        <v>45</v>
      </c>
      <c r="M143" s="5">
        <v>29</v>
      </c>
      <c r="N143" s="6">
        <f t="shared" si="89"/>
        <v>74</v>
      </c>
      <c r="O143" s="7">
        <v>28</v>
      </c>
      <c r="P143" s="7">
        <v>30</v>
      </c>
      <c r="Q143" s="8">
        <f t="shared" si="90"/>
        <v>58</v>
      </c>
      <c r="R143" s="19">
        <f t="shared" si="91"/>
        <v>16</v>
      </c>
      <c r="S143" s="18">
        <v>3</v>
      </c>
      <c r="T143" s="9">
        <v>10</v>
      </c>
      <c r="U143" s="12">
        <f t="shared" si="92"/>
        <v>13</v>
      </c>
      <c r="V143" s="10">
        <v>9</v>
      </c>
      <c r="W143" s="10">
        <v>21</v>
      </c>
      <c r="X143" s="13">
        <f t="shared" si="93"/>
        <v>30</v>
      </c>
      <c r="Y143" s="19">
        <f t="shared" si="94"/>
        <v>-17</v>
      </c>
      <c r="Z143" s="198">
        <f t="shared" si="95"/>
        <v>-1</v>
      </c>
    </row>
    <row r="144" spans="2:26" ht="18.75" customHeight="1" thickBot="1" x14ac:dyDescent="0.2">
      <c r="B144" s="189" t="s">
        <v>114</v>
      </c>
      <c r="C144" s="186" t="s">
        <v>18</v>
      </c>
      <c r="D144" s="20">
        <v>9006</v>
      </c>
      <c r="E144" s="21">
        <f t="shared" si="87"/>
        <v>18</v>
      </c>
      <c r="F144" s="203">
        <f t="shared" si="88"/>
        <v>20415</v>
      </c>
      <c r="G144" s="3">
        <v>9540</v>
      </c>
      <c r="H144" s="4">
        <v>10875</v>
      </c>
      <c r="I144" s="90">
        <f t="shared" si="86"/>
        <v>11</v>
      </c>
      <c r="J144" s="27"/>
      <c r="K144" s="145" t="s">
        <v>50</v>
      </c>
      <c r="L144" s="195">
        <v>35</v>
      </c>
      <c r="M144" s="154">
        <v>18</v>
      </c>
      <c r="N144" s="155">
        <f t="shared" si="89"/>
        <v>53</v>
      </c>
      <c r="O144" s="156">
        <v>20</v>
      </c>
      <c r="P144" s="156">
        <v>19</v>
      </c>
      <c r="Q144" s="157">
        <f t="shared" si="90"/>
        <v>39</v>
      </c>
      <c r="R144" s="196">
        <f t="shared" si="91"/>
        <v>14</v>
      </c>
      <c r="S144" s="169">
        <v>7</v>
      </c>
      <c r="T144" s="170">
        <v>6</v>
      </c>
      <c r="U144" s="159">
        <f t="shared" si="92"/>
        <v>13</v>
      </c>
      <c r="V144" s="171">
        <v>9</v>
      </c>
      <c r="W144" s="171">
        <v>7</v>
      </c>
      <c r="X144" s="160">
        <f t="shared" si="93"/>
        <v>16</v>
      </c>
      <c r="Y144" s="196">
        <f t="shared" si="94"/>
        <v>-3</v>
      </c>
      <c r="Z144" s="200">
        <f t="shared" si="95"/>
        <v>11</v>
      </c>
    </row>
    <row r="145" spans="2:26" ht="18.75" customHeight="1" x14ac:dyDescent="0.15">
      <c r="B145" s="189" t="s">
        <v>114</v>
      </c>
      <c r="C145" s="185" t="s">
        <v>14</v>
      </c>
      <c r="D145" s="20">
        <v>9001</v>
      </c>
      <c r="E145" s="21">
        <f t="shared" si="87"/>
        <v>-5</v>
      </c>
      <c r="F145" s="178">
        <f t="shared" si="88"/>
        <v>20408</v>
      </c>
      <c r="G145" s="3">
        <v>9547</v>
      </c>
      <c r="H145" s="4">
        <v>10861</v>
      </c>
      <c r="I145" s="16">
        <f>F145-F144</f>
        <v>-7</v>
      </c>
      <c r="J145" s="27"/>
      <c r="K145" s="144" t="s">
        <v>51</v>
      </c>
      <c r="L145" s="191">
        <v>24</v>
      </c>
      <c r="M145" s="146">
        <v>28</v>
      </c>
      <c r="N145" s="147">
        <f t="shared" si="89"/>
        <v>52</v>
      </c>
      <c r="O145" s="148">
        <v>17</v>
      </c>
      <c r="P145" s="148">
        <v>26</v>
      </c>
      <c r="Q145" s="149">
        <f t="shared" si="90"/>
        <v>43</v>
      </c>
      <c r="R145" s="192">
        <f t="shared" si="91"/>
        <v>9</v>
      </c>
      <c r="S145" s="168">
        <v>10</v>
      </c>
      <c r="T145" s="150">
        <v>5</v>
      </c>
      <c r="U145" s="151">
        <f t="shared" si="92"/>
        <v>15</v>
      </c>
      <c r="V145" s="152">
        <v>10</v>
      </c>
      <c r="W145" s="152">
        <v>21</v>
      </c>
      <c r="X145" s="153">
        <f t="shared" si="93"/>
        <v>31</v>
      </c>
      <c r="Y145" s="192">
        <f t="shared" si="94"/>
        <v>-16</v>
      </c>
      <c r="Z145" s="197">
        <f t="shared" si="95"/>
        <v>-7</v>
      </c>
    </row>
    <row r="146" spans="2:26" ht="18.75" customHeight="1" x14ac:dyDescent="0.15">
      <c r="B146" s="189" t="s">
        <v>114</v>
      </c>
      <c r="C146" s="185" t="s">
        <v>15</v>
      </c>
      <c r="D146" s="20">
        <v>8995</v>
      </c>
      <c r="E146" s="21">
        <f>D146-D145</f>
        <v>-6</v>
      </c>
      <c r="F146" s="178">
        <f t="shared" si="88"/>
        <v>20387</v>
      </c>
      <c r="G146" s="3">
        <v>9534</v>
      </c>
      <c r="H146" s="4">
        <v>10853</v>
      </c>
      <c r="I146" s="16">
        <f t="shared" ref="I146:I156" si="96">F146-F145</f>
        <v>-21</v>
      </c>
      <c r="J146" s="27"/>
      <c r="K146" s="103" t="s">
        <v>52</v>
      </c>
      <c r="L146" s="24">
        <v>14</v>
      </c>
      <c r="M146" s="5">
        <v>22</v>
      </c>
      <c r="N146" s="6">
        <f t="shared" si="89"/>
        <v>36</v>
      </c>
      <c r="O146" s="7">
        <v>20</v>
      </c>
      <c r="P146" s="7">
        <v>18</v>
      </c>
      <c r="Q146" s="8">
        <f t="shared" si="90"/>
        <v>38</v>
      </c>
      <c r="R146" s="19">
        <f t="shared" si="91"/>
        <v>-2</v>
      </c>
      <c r="S146" s="18">
        <v>5</v>
      </c>
      <c r="T146" s="9">
        <v>3</v>
      </c>
      <c r="U146" s="12">
        <f t="shared" si="92"/>
        <v>8</v>
      </c>
      <c r="V146" s="10">
        <v>12</v>
      </c>
      <c r="W146" s="10">
        <v>15</v>
      </c>
      <c r="X146" s="13">
        <f t="shared" si="93"/>
        <v>27</v>
      </c>
      <c r="Y146" s="19">
        <f t="shared" si="94"/>
        <v>-19</v>
      </c>
      <c r="Z146" s="198">
        <f t="shared" si="95"/>
        <v>-21</v>
      </c>
    </row>
    <row r="147" spans="2:26" ht="18.75" customHeight="1" x14ac:dyDescent="0.15">
      <c r="B147" s="189" t="s">
        <v>115</v>
      </c>
      <c r="C147" s="185" t="s">
        <v>104</v>
      </c>
      <c r="D147" s="20">
        <v>8974</v>
      </c>
      <c r="E147" s="21">
        <f>D147-D146</f>
        <v>-21</v>
      </c>
      <c r="F147" s="178">
        <f t="shared" si="88"/>
        <v>20372</v>
      </c>
      <c r="G147" s="3">
        <v>9520</v>
      </c>
      <c r="H147" s="4">
        <v>10852</v>
      </c>
      <c r="I147" s="16">
        <f t="shared" si="96"/>
        <v>-15</v>
      </c>
      <c r="J147" s="27"/>
      <c r="K147" s="103" t="s">
        <v>53</v>
      </c>
      <c r="L147" s="24">
        <v>14</v>
      </c>
      <c r="M147" s="5">
        <v>23</v>
      </c>
      <c r="N147" s="6">
        <f t="shared" si="89"/>
        <v>37</v>
      </c>
      <c r="O147" s="7">
        <v>16</v>
      </c>
      <c r="P147" s="7">
        <v>17</v>
      </c>
      <c r="Q147" s="8">
        <f t="shared" si="90"/>
        <v>33</v>
      </c>
      <c r="R147" s="19">
        <f t="shared" si="91"/>
        <v>4</v>
      </c>
      <c r="S147" s="18">
        <v>4</v>
      </c>
      <c r="T147" s="9">
        <v>9</v>
      </c>
      <c r="U147" s="12">
        <f t="shared" si="92"/>
        <v>13</v>
      </c>
      <c r="V147" s="10">
        <v>16</v>
      </c>
      <c r="W147" s="10">
        <v>16</v>
      </c>
      <c r="X147" s="13">
        <f t="shared" si="93"/>
        <v>32</v>
      </c>
      <c r="Y147" s="19">
        <f t="shared" si="94"/>
        <v>-19</v>
      </c>
      <c r="Z147" s="198">
        <f t="shared" si="95"/>
        <v>-15</v>
      </c>
    </row>
    <row r="148" spans="2:26" ht="18.75" customHeight="1" x14ac:dyDescent="0.15">
      <c r="B148" s="189" t="s">
        <v>115</v>
      </c>
      <c r="C148" s="185" t="s">
        <v>16</v>
      </c>
      <c r="D148" s="20">
        <v>8961</v>
      </c>
      <c r="E148" s="21">
        <f>D148-D147</f>
        <v>-13</v>
      </c>
      <c r="F148" s="178">
        <f t="shared" si="88"/>
        <v>20320</v>
      </c>
      <c r="G148" s="3">
        <v>9497</v>
      </c>
      <c r="H148" s="4">
        <v>10823</v>
      </c>
      <c r="I148" s="16">
        <f t="shared" si="96"/>
        <v>-52</v>
      </c>
      <c r="J148" s="27"/>
      <c r="K148" s="103" t="s">
        <v>54</v>
      </c>
      <c r="L148" s="24">
        <v>15</v>
      </c>
      <c r="M148" s="5">
        <v>11</v>
      </c>
      <c r="N148" s="6">
        <f t="shared" si="89"/>
        <v>26</v>
      </c>
      <c r="O148" s="7">
        <v>31</v>
      </c>
      <c r="P148" s="7">
        <v>24</v>
      </c>
      <c r="Q148" s="8">
        <f t="shared" si="90"/>
        <v>55</v>
      </c>
      <c r="R148" s="19">
        <f t="shared" si="91"/>
        <v>-29</v>
      </c>
      <c r="S148" s="18">
        <v>3</v>
      </c>
      <c r="T148" s="9">
        <v>5</v>
      </c>
      <c r="U148" s="12">
        <f t="shared" si="92"/>
        <v>8</v>
      </c>
      <c r="V148" s="10">
        <v>10</v>
      </c>
      <c r="W148" s="10">
        <v>21</v>
      </c>
      <c r="X148" s="13">
        <f t="shared" si="93"/>
        <v>31</v>
      </c>
      <c r="Y148" s="19">
        <f t="shared" si="94"/>
        <v>-23</v>
      </c>
      <c r="Z148" s="198">
        <f t="shared" si="95"/>
        <v>-52</v>
      </c>
    </row>
    <row r="149" spans="2:26" ht="18.75" customHeight="1" x14ac:dyDescent="0.15">
      <c r="B149" s="189" t="s">
        <v>115</v>
      </c>
      <c r="C149" s="185" t="s">
        <v>17</v>
      </c>
      <c r="D149" s="20">
        <v>8872</v>
      </c>
      <c r="E149" s="21">
        <f>D149-D148</f>
        <v>-89</v>
      </c>
      <c r="F149" s="178">
        <f t="shared" si="88"/>
        <v>20199</v>
      </c>
      <c r="G149" s="3">
        <v>9447</v>
      </c>
      <c r="H149" s="4">
        <v>10752</v>
      </c>
      <c r="I149" s="16">
        <f t="shared" si="96"/>
        <v>-121</v>
      </c>
      <c r="J149" s="27"/>
      <c r="K149" s="103" t="s">
        <v>55</v>
      </c>
      <c r="L149" s="24">
        <v>14</v>
      </c>
      <c r="M149" s="5">
        <v>13</v>
      </c>
      <c r="N149" s="6">
        <f t="shared" si="89"/>
        <v>27</v>
      </c>
      <c r="O149" s="7">
        <v>63</v>
      </c>
      <c r="P149" s="7">
        <v>70</v>
      </c>
      <c r="Q149" s="8">
        <f t="shared" si="90"/>
        <v>133</v>
      </c>
      <c r="R149" s="19">
        <f t="shared" si="91"/>
        <v>-106</v>
      </c>
      <c r="S149" s="18">
        <v>11</v>
      </c>
      <c r="T149" s="9">
        <v>4</v>
      </c>
      <c r="U149" s="12">
        <f t="shared" si="92"/>
        <v>15</v>
      </c>
      <c r="V149" s="10">
        <v>12</v>
      </c>
      <c r="W149" s="10">
        <v>18</v>
      </c>
      <c r="X149" s="13">
        <f t="shared" si="93"/>
        <v>30</v>
      </c>
      <c r="Y149" s="19">
        <f t="shared" si="94"/>
        <v>-15</v>
      </c>
      <c r="Z149" s="198">
        <f t="shared" si="95"/>
        <v>-121</v>
      </c>
    </row>
    <row r="150" spans="2:26" ht="18.75" customHeight="1" x14ac:dyDescent="0.15">
      <c r="B150" s="189" t="s">
        <v>115</v>
      </c>
      <c r="C150" s="185" t="s">
        <v>24</v>
      </c>
      <c r="D150" s="20">
        <v>8837</v>
      </c>
      <c r="E150" s="21">
        <f>D150-D149</f>
        <v>-35</v>
      </c>
      <c r="F150" s="178">
        <f>SUM(G150:H150)</f>
        <v>20040</v>
      </c>
      <c r="G150" s="3">
        <v>9348</v>
      </c>
      <c r="H150" s="4">
        <v>10692</v>
      </c>
      <c r="I150" s="16">
        <f t="shared" si="96"/>
        <v>-159</v>
      </c>
      <c r="K150" s="103" t="s">
        <v>56</v>
      </c>
      <c r="L150" s="24">
        <v>87</v>
      </c>
      <c r="M150" s="5">
        <v>80</v>
      </c>
      <c r="N150" s="6">
        <f>SUM(L150:M150)</f>
        <v>167</v>
      </c>
      <c r="O150" s="7">
        <v>179</v>
      </c>
      <c r="P150" s="7">
        <v>131</v>
      </c>
      <c r="Q150" s="8">
        <f>SUM(O150:P150)</f>
        <v>310</v>
      </c>
      <c r="R150" s="19">
        <f>N150-Q150</f>
        <v>-143</v>
      </c>
      <c r="S150" s="18">
        <v>9</v>
      </c>
      <c r="T150" s="9">
        <v>5</v>
      </c>
      <c r="U150" s="12">
        <f>SUM(S150:T150)</f>
        <v>14</v>
      </c>
      <c r="V150" s="10">
        <v>16</v>
      </c>
      <c r="W150" s="10">
        <v>14</v>
      </c>
      <c r="X150" s="13">
        <f>SUM(V150:W150)</f>
        <v>30</v>
      </c>
      <c r="Y150" s="19">
        <f>U150-X150</f>
        <v>-16</v>
      </c>
      <c r="Z150" s="198">
        <f t="shared" si="95"/>
        <v>-159</v>
      </c>
    </row>
    <row r="151" spans="2:26" ht="18.75" customHeight="1" x14ac:dyDescent="0.15">
      <c r="B151" s="189" t="s">
        <v>115</v>
      </c>
      <c r="C151" s="185" t="s">
        <v>19</v>
      </c>
      <c r="D151" s="20">
        <v>9198</v>
      </c>
      <c r="E151" s="21">
        <f t="shared" ref="E151:E157" si="97">D151-D150</f>
        <v>361</v>
      </c>
      <c r="F151" s="178">
        <f t="shared" ref="F151:F157" si="98">SUM(G151:H151)</f>
        <v>20370</v>
      </c>
      <c r="G151" s="3">
        <v>9662</v>
      </c>
      <c r="H151" s="4">
        <v>10708</v>
      </c>
      <c r="I151" s="16">
        <f t="shared" si="96"/>
        <v>330</v>
      </c>
      <c r="J151" s="27"/>
      <c r="K151" s="103" t="s">
        <v>46</v>
      </c>
      <c r="L151" s="24">
        <v>360</v>
      </c>
      <c r="M151" s="5">
        <v>72</v>
      </c>
      <c r="N151" s="6">
        <f t="shared" ref="N151:N171" si="99">SUM(L151:M151)</f>
        <v>432</v>
      </c>
      <c r="O151" s="7">
        <v>38</v>
      </c>
      <c r="P151" s="7">
        <v>50</v>
      </c>
      <c r="Q151" s="8">
        <f t="shared" ref="Q151:Q171" si="100">SUM(O151:P151)</f>
        <v>88</v>
      </c>
      <c r="R151" s="19">
        <f t="shared" ref="R151:R161" si="101">N151-Q151</f>
        <v>344</v>
      </c>
      <c r="S151" s="18">
        <v>4</v>
      </c>
      <c r="T151" s="9">
        <v>9</v>
      </c>
      <c r="U151" s="12">
        <f t="shared" ref="U151:U157" si="102">SUM(S151:T151)</f>
        <v>13</v>
      </c>
      <c r="V151" s="10">
        <v>12</v>
      </c>
      <c r="W151" s="10">
        <v>15</v>
      </c>
      <c r="X151" s="13">
        <f t="shared" ref="X151:X157" si="103">SUM(V151:W151)</f>
        <v>27</v>
      </c>
      <c r="Y151" s="19">
        <f t="shared" ref="Y151:Y161" si="104">U151-X151</f>
        <v>-14</v>
      </c>
      <c r="Z151" s="198">
        <f>R151+Y151</f>
        <v>330</v>
      </c>
    </row>
    <row r="152" spans="2:26" ht="18.75" customHeight="1" x14ac:dyDescent="0.15">
      <c r="B152" s="189" t="s">
        <v>115</v>
      </c>
      <c r="C152" s="185" t="s">
        <v>20</v>
      </c>
      <c r="D152" s="20">
        <v>9195</v>
      </c>
      <c r="E152" s="21">
        <f t="shared" si="97"/>
        <v>-3</v>
      </c>
      <c r="F152" s="178">
        <f t="shared" si="98"/>
        <v>20362</v>
      </c>
      <c r="G152" s="3">
        <v>9659</v>
      </c>
      <c r="H152" s="4">
        <v>10703</v>
      </c>
      <c r="I152" s="16">
        <f t="shared" si="96"/>
        <v>-8</v>
      </c>
      <c r="J152" s="27"/>
      <c r="K152" s="103" t="s">
        <v>58</v>
      </c>
      <c r="L152" s="24">
        <v>20</v>
      </c>
      <c r="M152" s="5">
        <v>22</v>
      </c>
      <c r="N152" s="6">
        <f t="shared" si="99"/>
        <v>42</v>
      </c>
      <c r="O152" s="7">
        <v>22</v>
      </c>
      <c r="P152" s="7">
        <v>17</v>
      </c>
      <c r="Q152" s="8">
        <f t="shared" si="100"/>
        <v>39</v>
      </c>
      <c r="R152" s="19">
        <f t="shared" si="101"/>
        <v>3</v>
      </c>
      <c r="S152" s="18">
        <v>9</v>
      </c>
      <c r="T152" s="9">
        <v>7</v>
      </c>
      <c r="U152" s="12">
        <f t="shared" si="102"/>
        <v>16</v>
      </c>
      <c r="V152" s="10">
        <v>10</v>
      </c>
      <c r="W152" s="10">
        <v>17</v>
      </c>
      <c r="X152" s="13">
        <f t="shared" si="103"/>
        <v>27</v>
      </c>
      <c r="Y152" s="19">
        <f t="shared" si="104"/>
        <v>-11</v>
      </c>
      <c r="Z152" s="198">
        <f t="shared" ref="Z152:Z162" si="105">R152+Y152</f>
        <v>-8</v>
      </c>
    </row>
    <row r="153" spans="2:26" ht="18.75" customHeight="1" x14ac:dyDescent="0.15">
      <c r="B153" s="189" t="s">
        <v>115</v>
      </c>
      <c r="C153" s="185" t="s">
        <v>21</v>
      </c>
      <c r="D153" s="20">
        <v>8945</v>
      </c>
      <c r="E153" s="21">
        <f t="shared" si="97"/>
        <v>-250</v>
      </c>
      <c r="F153" s="178">
        <f t="shared" si="98"/>
        <v>20109</v>
      </c>
      <c r="G153" s="3">
        <v>9406</v>
      </c>
      <c r="H153" s="4">
        <v>10703</v>
      </c>
      <c r="I153" s="16">
        <f t="shared" si="96"/>
        <v>-253</v>
      </c>
      <c r="J153" s="27"/>
      <c r="K153" s="103" t="s">
        <v>47</v>
      </c>
      <c r="L153" s="24">
        <v>18</v>
      </c>
      <c r="M153" s="5">
        <v>19</v>
      </c>
      <c r="N153" s="6">
        <f t="shared" si="99"/>
        <v>37</v>
      </c>
      <c r="O153" s="7">
        <v>263</v>
      </c>
      <c r="P153" s="7">
        <v>17</v>
      </c>
      <c r="Q153" s="8">
        <f t="shared" si="100"/>
        <v>280</v>
      </c>
      <c r="R153" s="19">
        <f t="shared" si="101"/>
        <v>-243</v>
      </c>
      <c r="S153" s="18">
        <v>4</v>
      </c>
      <c r="T153" s="9">
        <v>9</v>
      </c>
      <c r="U153" s="12">
        <f t="shared" si="102"/>
        <v>13</v>
      </c>
      <c r="V153" s="10">
        <v>12</v>
      </c>
      <c r="W153" s="10">
        <v>11</v>
      </c>
      <c r="X153" s="13">
        <f t="shared" si="103"/>
        <v>23</v>
      </c>
      <c r="Y153" s="19">
        <f t="shared" si="104"/>
        <v>-10</v>
      </c>
      <c r="Z153" s="198">
        <f t="shared" si="105"/>
        <v>-253</v>
      </c>
    </row>
    <row r="154" spans="2:26" ht="18.75" customHeight="1" x14ac:dyDescent="0.15">
      <c r="B154" s="189" t="s">
        <v>115</v>
      </c>
      <c r="C154" s="185" t="s">
        <v>22</v>
      </c>
      <c r="D154" s="20">
        <v>8939</v>
      </c>
      <c r="E154" s="21">
        <f t="shared" si="97"/>
        <v>-6</v>
      </c>
      <c r="F154" s="178">
        <f t="shared" si="98"/>
        <v>20097</v>
      </c>
      <c r="G154" s="3">
        <v>9395</v>
      </c>
      <c r="H154" s="4">
        <v>10702</v>
      </c>
      <c r="I154" s="16">
        <f t="shared" si="96"/>
        <v>-12</v>
      </c>
      <c r="J154" s="27"/>
      <c r="K154" s="103" t="s">
        <v>48</v>
      </c>
      <c r="L154" s="24">
        <v>24</v>
      </c>
      <c r="M154" s="5">
        <v>29</v>
      </c>
      <c r="N154" s="6">
        <f t="shared" si="99"/>
        <v>53</v>
      </c>
      <c r="O154" s="7">
        <v>23</v>
      </c>
      <c r="P154" s="7">
        <v>20</v>
      </c>
      <c r="Q154" s="8">
        <f t="shared" si="100"/>
        <v>43</v>
      </c>
      <c r="R154" s="19">
        <f t="shared" si="101"/>
        <v>10</v>
      </c>
      <c r="S154" s="18">
        <v>9</v>
      </c>
      <c r="T154" s="9">
        <v>7</v>
      </c>
      <c r="U154" s="12">
        <f t="shared" si="102"/>
        <v>16</v>
      </c>
      <c r="V154" s="10">
        <v>21</v>
      </c>
      <c r="W154" s="10">
        <v>17</v>
      </c>
      <c r="X154" s="13">
        <f t="shared" si="103"/>
        <v>38</v>
      </c>
      <c r="Y154" s="19">
        <f t="shared" si="104"/>
        <v>-22</v>
      </c>
      <c r="Z154" s="198">
        <f t="shared" si="105"/>
        <v>-12</v>
      </c>
    </row>
    <row r="155" spans="2:26" ht="18.75" customHeight="1" x14ac:dyDescent="0.15">
      <c r="B155" s="189" t="s">
        <v>115</v>
      </c>
      <c r="C155" s="185" t="s">
        <v>23</v>
      </c>
      <c r="D155" s="20">
        <v>8935</v>
      </c>
      <c r="E155" s="21">
        <f t="shared" si="97"/>
        <v>-4</v>
      </c>
      <c r="F155" s="178">
        <f t="shared" si="98"/>
        <v>20092</v>
      </c>
      <c r="G155" s="3">
        <v>9401</v>
      </c>
      <c r="H155" s="4">
        <v>10691</v>
      </c>
      <c r="I155" s="16">
        <f t="shared" si="96"/>
        <v>-5</v>
      </c>
      <c r="J155" s="27"/>
      <c r="K155" s="103" t="s">
        <v>49</v>
      </c>
      <c r="L155" s="24">
        <v>24</v>
      </c>
      <c r="M155" s="5">
        <v>15</v>
      </c>
      <c r="N155" s="6">
        <f t="shared" si="99"/>
        <v>39</v>
      </c>
      <c r="O155" s="7">
        <v>15</v>
      </c>
      <c r="P155" s="7">
        <v>24</v>
      </c>
      <c r="Q155" s="8">
        <f t="shared" si="100"/>
        <v>39</v>
      </c>
      <c r="R155" s="19">
        <f t="shared" si="101"/>
        <v>0</v>
      </c>
      <c r="S155" s="18">
        <v>5</v>
      </c>
      <c r="T155" s="9">
        <v>5</v>
      </c>
      <c r="U155" s="12">
        <f t="shared" si="102"/>
        <v>10</v>
      </c>
      <c r="V155" s="10">
        <v>8</v>
      </c>
      <c r="W155" s="10">
        <v>7</v>
      </c>
      <c r="X155" s="13">
        <f t="shared" si="103"/>
        <v>15</v>
      </c>
      <c r="Y155" s="19">
        <f t="shared" si="104"/>
        <v>-5</v>
      </c>
      <c r="Z155" s="198">
        <f t="shared" si="105"/>
        <v>-5</v>
      </c>
    </row>
    <row r="156" spans="2:26" ht="18.75" customHeight="1" thickBot="1" x14ac:dyDescent="0.2">
      <c r="B156" s="189" t="s">
        <v>115</v>
      </c>
      <c r="C156" s="186" t="s">
        <v>18</v>
      </c>
      <c r="D156" s="20">
        <v>8951</v>
      </c>
      <c r="E156" s="21">
        <f t="shared" si="97"/>
        <v>16</v>
      </c>
      <c r="F156" s="203">
        <f t="shared" si="98"/>
        <v>20094</v>
      </c>
      <c r="G156" s="3">
        <v>9411</v>
      </c>
      <c r="H156" s="4">
        <v>10683</v>
      </c>
      <c r="I156" s="90">
        <f t="shared" si="96"/>
        <v>2</v>
      </c>
      <c r="J156" s="27"/>
      <c r="K156" s="145" t="s">
        <v>50</v>
      </c>
      <c r="L156" s="195">
        <v>31</v>
      </c>
      <c r="M156" s="154">
        <v>11</v>
      </c>
      <c r="N156" s="155">
        <f t="shared" si="99"/>
        <v>42</v>
      </c>
      <c r="O156" s="156">
        <v>16</v>
      </c>
      <c r="P156" s="156">
        <v>17</v>
      </c>
      <c r="Q156" s="157">
        <f t="shared" si="100"/>
        <v>33</v>
      </c>
      <c r="R156" s="196">
        <f t="shared" si="101"/>
        <v>9</v>
      </c>
      <c r="S156" s="169">
        <v>8</v>
      </c>
      <c r="T156" s="170">
        <v>11</v>
      </c>
      <c r="U156" s="159">
        <f t="shared" si="102"/>
        <v>19</v>
      </c>
      <c r="V156" s="171">
        <v>13</v>
      </c>
      <c r="W156" s="171">
        <v>13</v>
      </c>
      <c r="X156" s="160">
        <f t="shared" si="103"/>
        <v>26</v>
      </c>
      <c r="Y156" s="196">
        <f t="shared" si="104"/>
        <v>-7</v>
      </c>
      <c r="Z156" s="200">
        <f t="shared" si="105"/>
        <v>2</v>
      </c>
    </row>
    <row r="157" spans="2:26" ht="18.75" customHeight="1" x14ac:dyDescent="0.15">
      <c r="B157" s="189" t="s">
        <v>115</v>
      </c>
      <c r="C157" s="185" t="s">
        <v>14</v>
      </c>
      <c r="D157" s="20">
        <v>8957</v>
      </c>
      <c r="E157" s="21">
        <f t="shared" si="97"/>
        <v>6</v>
      </c>
      <c r="F157" s="178">
        <f t="shared" si="98"/>
        <v>20092</v>
      </c>
      <c r="G157" s="3">
        <v>9413</v>
      </c>
      <c r="H157" s="4">
        <v>10679</v>
      </c>
      <c r="I157" s="16">
        <f>F157-F156</f>
        <v>-2</v>
      </c>
      <c r="J157" s="27"/>
      <c r="K157" s="144" t="s">
        <v>51</v>
      </c>
      <c r="L157" s="191">
        <v>19</v>
      </c>
      <c r="M157" s="146">
        <v>19</v>
      </c>
      <c r="N157" s="147">
        <f t="shared" si="99"/>
        <v>38</v>
      </c>
      <c r="O157" s="148">
        <v>15</v>
      </c>
      <c r="P157" s="148">
        <v>16</v>
      </c>
      <c r="Q157" s="149">
        <f t="shared" si="100"/>
        <v>31</v>
      </c>
      <c r="R157" s="192">
        <f t="shared" si="101"/>
        <v>7</v>
      </c>
      <c r="S157" s="168">
        <v>7</v>
      </c>
      <c r="T157" s="150">
        <v>3</v>
      </c>
      <c r="U157" s="151">
        <f t="shared" si="102"/>
        <v>10</v>
      </c>
      <c r="V157" s="152">
        <v>9</v>
      </c>
      <c r="W157" s="152">
        <v>10</v>
      </c>
      <c r="X157" s="153">
        <f t="shared" si="103"/>
        <v>19</v>
      </c>
      <c r="Y157" s="192">
        <f t="shared" si="104"/>
        <v>-9</v>
      </c>
      <c r="Z157" s="197">
        <f t="shared" si="105"/>
        <v>-2</v>
      </c>
    </row>
    <row r="158" spans="2:26" ht="18.75" customHeight="1" x14ac:dyDescent="0.15">
      <c r="B158" s="189" t="s">
        <v>115</v>
      </c>
      <c r="C158" s="185" t="s">
        <v>15</v>
      </c>
      <c r="D158" s="20">
        <v>8932</v>
      </c>
      <c r="E158" s="21">
        <f>D158-D157</f>
        <v>-25</v>
      </c>
      <c r="F158" s="178">
        <f>G158+H158</f>
        <v>20054</v>
      </c>
      <c r="G158" s="3">
        <v>9390</v>
      </c>
      <c r="H158" s="4">
        <v>10664</v>
      </c>
      <c r="I158" s="16">
        <f t="shared" ref="I158:I168" si="106">F158-F157</f>
        <v>-38</v>
      </c>
      <c r="J158" s="27"/>
      <c r="K158" s="103" t="s">
        <v>52</v>
      </c>
      <c r="L158" s="24">
        <v>9</v>
      </c>
      <c r="M158" s="5">
        <v>18</v>
      </c>
      <c r="N158" s="6">
        <f t="shared" si="99"/>
        <v>27</v>
      </c>
      <c r="O158" s="7">
        <v>18</v>
      </c>
      <c r="P158" s="7">
        <v>20</v>
      </c>
      <c r="Q158" s="8">
        <f t="shared" si="100"/>
        <v>38</v>
      </c>
      <c r="R158" s="19">
        <f t="shared" si="101"/>
        <v>-11</v>
      </c>
      <c r="S158" s="18">
        <v>5</v>
      </c>
      <c r="T158" s="9">
        <v>3</v>
      </c>
      <c r="U158" s="12">
        <f>SUM(S158,T158)</f>
        <v>8</v>
      </c>
      <c r="V158" s="10">
        <v>19</v>
      </c>
      <c r="W158" s="10">
        <v>16</v>
      </c>
      <c r="X158" s="13">
        <f>SUM(V158,W158)</f>
        <v>35</v>
      </c>
      <c r="Y158" s="19">
        <f t="shared" si="104"/>
        <v>-27</v>
      </c>
      <c r="Z158" s="198">
        <f t="shared" si="105"/>
        <v>-38</v>
      </c>
    </row>
    <row r="159" spans="2:26" ht="18.75" customHeight="1" x14ac:dyDescent="0.15">
      <c r="B159" s="189" t="s">
        <v>116</v>
      </c>
      <c r="C159" s="185" t="s">
        <v>104</v>
      </c>
      <c r="D159" s="20">
        <v>8913</v>
      </c>
      <c r="E159" s="21">
        <f>D159-D158</f>
        <v>-19</v>
      </c>
      <c r="F159" s="178">
        <v>20018</v>
      </c>
      <c r="G159" s="3">
        <v>9368</v>
      </c>
      <c r="H159" s="4">
        <v>10650</v>
      </c>
      <c r="I159" s="16">
        <f t="shared" si="106"/>
        <v>-36</v>
      </c>
      <c r="J159" s="27"/>
      <c r="K159" s="103" t="s">
        <v>53</v>
      </c>
      <c r="L159" s="24">
        <v>21</v>
      </c>
      <c r="M159" s="5">
        <v>22</v>
      </c>
      <c r="N159" s="6">
        <f t="shared" si="99"/>
        <v>43</v>
      </c>
      <c r="O159" s="7">
        <v>30</v>
      </c>
      <c r="P159" s="7">
        <v>20</v>
      </c>
      <c r="Q159" s="8">
        <f t="shared" si="100"/>
        <v>50</v>
      </c>
      <c r="R159" s="19">
        <f t="shared" si="101"/>
        <v>-7</v>
      </c>
      <c r="S159" s="18">
        <v>1</v>
      </c>
      <c r="T159" s="9">
        <v>3</v>
      </c>
      <c r="U159" s="12">
        <f>SUM(S159,T159)</f>
        <v>4</v>
      </c>
      <c r="V159" s="10">
        <v>14</v>
      </c>
      <c r="W159" s="10">
        <v>19</v>
      </c>
      <c r="X159" s="13">
        <f>SUM(V159,W159)</f>
        <v>33</v>
      </c>
      <c r="Y159" s="19">
        <f t="shared" si="104"/>
        <v>-29</v>
      </c>
      <c r="Z159" s="198">
        <f t="shared" si="105"/>
        <v>-36</v>
      </c>
    </row>
    <row r="160" spans="2:26" ht="18.75" customHeight="1" x14ac:dyDescent="0.15">
      <c r="B160" s="189" t="s">
        <v>116</v>
      </c>
      <c r="C160" s="185" t="s">
        <v>16</v>
      </c>
      <c r="D160" s="20">
        <v>8890</v>
      </c>
      <c r="E160" s="21">
        <f>D160-D159</f>
        <v>-23</v>
      </c>
      <c r="F160" s="178">
        <f>G160+H160</f>
        <v>19956</v>
      </c>
      <c r="G160" s="3">
        <v>9335</v>
      </c>
      <c r="H160" s="4">
        <v>10621</v>
      </c>
      <c r="I160" s="16">
        <f t="shared" si="106"/>
        <v>-62</v>
      </c>
      <c r="J160" s="27"/>
      <c r="K160" s="103" t="s">
        <v>54</v>
      </c>
      <c r="L160" s="24">
        <v>7</v>
      </c>
      <c r="M160" s="5">
        <v>6</v>
      </c>
      <c r="N160" s="6">
        <f t="shared" si="99"/>
        <v>13</v>
      </c>
      <c r="O160" s="7">
        <v>17</v>
      </c>
      <c r="P160" s="7">
        <v>20</v>
      </c>
      <c r="Q160" s="8">
        <f t="shared" si="100"/>
        <v>37</v>
      </c>
      <c r="R160" s="19">
        <f t="shared" si="101"/>
        <v>-24</v>
      </c>
      <c r="S160" s="18">
        <v>2</v>
      </c>
      <c r="T160" s="9">
        <v>5</v>
      </c>
      <c r="U160" s="12">
        <f>SUM(S160,T160)</f>
        <v>7</v>
      </c>
      <c r="V160" s="10">
        <v>25</v>
      </c>
      <c r="W160" s="10">
        <v>20</v>
      </c>
      <c r="X160" s="13">
        <f>SUM(V160,W160)</f>
        <v>45</v>
      </c>
      <c r="Y160" s="19">
        <f t="shared" si="104"/>
        <v>-38</v>
      </c>
      <c r="Z160" s="198">
        <f t="shared" si="105"/>
        <v>-62</v>
      </c>
    </row>
    <row r="161" spans="2:26" ht="18.75" customHeight="1" x14ac:dyDescent="0.15">
      <c r="B161" s="189" t="s">
        <v>116</v>
      </c>
      <c r="C161" s="185" t="s">
        <v>17</v>
      </c>
      <c r="D161" s="20">
        <v>8805</v>
      </c>
      <c r="E161" s="21">
        <f>D161-D160</f>
        <v>-85</v>
      </c>
      <c r="F161" s="178">
        <f>G161+H161</f>
        <v>19859</v>
      </c>
      <c r="G161" s="3">
        <v>9278</v>
      </c>
      <c r="H161" s="4">
        <v>10581</v>
      </c>
      <c r="I161" s="16">
        <f t="shared" si="106"/>
        <v>-97</v>
      </c>
      <c r="J161" s="27"/>
      <c r="K161" s="103" t="s">
        <v>55</v>
      </c>
      <c r="L161" s="24">
        <v>24</v>
      </c>
      <c r="M161" s="5">
        <v>37</v>
      </c>
      <c r="N161" s="6">
        <f t="shared" si="99"/>
        <v>61</v>
      </c>
      <c r="O161" s="7">
        <v>66</v>
      </c>
      <c r="P161" s="7">
        <v>59</v>
      </c>
      <c r="Q161" s="8">
        <f t="shared" si="100"/>
        <v>125</v>
      </c>
      <c r="R161" s="19">
        <f t="shared" si="101"/>
        <v>-64</v>
      </c>
      <c r="S161" s="18">
        <v>4</v>
      </c>
      <c r="T161" s="9">
        <v>2</v>
      </c>
      <c r="U161" s="12">
        <f>SUM(S161,T161)</f>
        <v>6</v>
      </c>
      <c r="V161" s="10">
        <v>19</v>
      </c>
      <c r="W161" s="10">
        <v>20</v>
      </c>
      <c r="X161" s="13">
        <f>SUM(V161,W161)</f>
        <v>39</v>
      </c>
      <c r="Y161" s="19">
        <f t="shared" si="104"/>
        <v>-33</v>
      </c>
      <c r="Z161" s="198">
        <f t="shared" si="105"/>
        <v>-97</v>
      </c>
    </row>
    <row r="162" spans="2:26" ht="18.75" customHeight="1" x14ac:dyDescent="0.15">
      <c r="B162" s="189" t="s">
        <v>116</v>
      </c>
      <c r="C162" s="185" t="s">
        <v>24</v>
      </c>
      <c r="D162" s="20">
        <v>8766</v>
      </c>
      <c r="E162" s="21">
        <f>D162-D161</f>
        <v>-39</v>
      </c>
      <c r="F162" s="178">
        <f>G162+H162</f>
        <v>19707</v>
      </c>
      <c r="G162" s="3">
        <v>9185</v>
      </c>
      <c r="H162" s="4">
        <v>10522</v>
      </c>
      <c r="I162" s="16">
        <f t="shared" si="106"/>
        <v>-152</v>
      </c>
      <c r="K162" s="103" t="s">
        <v>56</v>
      </c>
      <c r="L162" s="24">
        <v>72</v>
      </c>
      <c r="M162" s="5">
        <v>50</v>
      </c>
      <c r="N162" s="6">
        <f t="shared" si="99"/>
        <v>122</v>
      </c>
      <c r="O162" s="7">
        <v>153</v>
      </c>
      <c r="P162" s="7">
        <v>94</v>
      </c>
      <c r="Q162" s="8">
        <f t="shared" si="100"/>
        <v>247</v>
      </c>
      <c r="R162" s="19">
        <f>N162-Q162</f>
        <v>-125</v>
      </c>
      <c r="S162" s="18">
        <v>4</v>
      </c>
      <c r="T162" s="9">
        <v>5</v>
      </c>
      <c r="U162" s="12">
        <f>SUM(S162,T162)</f>
        <v>9</v>
      </c>
      <c r="V162" s="10">
        <v>16</v>
      </c>
      <c r="W162" s="10">
        <v>20</v>
      </c>
      <c r="X162" s="13">
        <f>SUM(V162,W162)</f>
        <v>36</v>
      </c>
      <c r="Y162" s="19">
        <f>U162-X162</f>
        <v>-27</v>
      </c>
      <c r="Z162" s="198">
        <f t="shared" si="105"/>
        <v>-152</v>
      </c>
    </row>
    <row r="163" spans="2:26" ht="18.75" customHeight="1" x14ac:dyDescent="0.15">
      <c r="B163" s="189" t="s">
        <v>116</v>
      </c>
      <c r="C163" s="185" t="s">
        <v>19</v>
      </c>
      <c r="D163" s="20">
        <v>9152</v>
      </c>
      <c r="E163" s="21">
        <f t="shared" ref="E163:E169" si="107">D163-D162</f>
        <v>386</v>
      </c>
      <c r="F163" s="178">
        <f t="shared" ref="F163:F170" si="108">G163+H163</f>
        <v>20085</v>
      </c>
      <c r="G163" s="3">
        <v>9524</v>
      </c>
      <c r="H163" s="4">
        <v>10561</v>
      </c>
      <c r="I163" s="16">
        <f t="shared" si="106"/>
        <v>378</v>
      </c>
      <c r="J163" s="27"/>
      <c r="K163" s="103" t="s">
        <v>46</v>
      </c>
      <c r="L163" s="24">
        <v>388</v>
      </c>
      <c r="M163" s="5">
        <v>85</v>
      </c>
      <c r="N163" s="6">
        <f t="shared" si="99"/>
        <v>473</v>
      </c>
      <c r="O163" s="7">
        <v>40</v>
      </c>
      <c r="P163" s="7">
        <v>42</v>
      </c>
      <c r="Q163" s="8">
        <f t="shared" si="100"/>
        <v>82</v>
      </c>
      <c r="R163" s="19">
        <f t="shared" ref="R163:R170" si="109">N163-Q163</f>
        <v>391</v>
      </c>
      <c r="S163" s="18">
        <v>3</v>
      </c>
      <c r="T163" s="9">
        <v>7</v>
      </c>
      <c r="U163" s="12">
        <f t="shared" ref="U163:U170" si="110">SUM(S163,T163)</f>
        <v>10</v>
      </c>
      <c r="V163" s="10">
        <v>12</v>
      </c>
      <c r="W163" s="10">
        <v>11</v>
      </c>
      <c r="X163" s="13">
        <f t="shared" ref="X163:X170" si="111">SUM(V163,W163)</f>
        <v>23</v>
      </c>
      <c r="Y163" s="19">
        <f t="shared" ref="Y163:Y170" si="112">U163-X163</f>
        <v>-13</v>
      </c>
      <c r="Z163" s="198">
        <f>R163+Y163</f>
        <v>378</v>
      </c>
    </row>
    <row r="164" spans="2:26" ht="18.75" customHeight="1" x14ac:dyDescent="0.15">
      <c r="B164" s="189" t="s">
        <v>116</v>
      </c>
      <c r="C164" s="185" t="s">
        <v>20</v>
      </c>
      <c r="D164" s="20">
        <v>9136</v>
      </c>
      <c r="E164" s="21">
        <f t="shared" si="107"/>
        <v>-16</v>
      </c>
      <c r="F164" s="178">
        <f t="shared" si="108"/>
        <v>20046</v>
      </c>
      <c r="G164" s="3">
        <v>9508</v>
      </c>
      <c r="H164" s="4">
        <v>10538</v>
      </c>
      <c r="I164" s="16">
        <f t="shared" si="106"/>
        <v>-39</v>
      </c>
      <c r="J164" s="27"/>
      <c r="K164" s="103" t="s">
        <v>58</v>
      </c>
      <c r="L164" s="24">
        <v>25</v>
      </c>
      <c r="M164" s="5">
        <v>24</v>
      </c>
      <c r="N164" s="6">
        <f t="shared" si="99"/>
        <v>49</v>
      </c>
      <c r="O164" s="7">
        <v>28</v>
      </c>
      <c r="P164" s="7">
        <v>25</v>
      </c>
      <c r="Q164" s="8">
        <f t="shared" si="100"/>
        <v>53</v>
      </c>
      <c r="R164" s="19">
        <f t="shared" si="109"/>
        <v>-4</v>
      </c>
      <c r="S164" s="18">
        <v>4</v>
      </c>
      <c r="T164" s="9">
        <v>3</v>
      </c>
      <c r="U164" s="12">
        <f t="shared" si="110"/>
        <v>7</v>
      </c>
      <c r="V164" s="10">
        <v>17</v>
      </c>
      <c r="W164" s="10">
        <v>25</v>
      </c>
      <c r="X164" s="13">
        <f t="shared" si="111"/>
        <v>42</v>
      </c>
      <c r="Y164" s="19">
        <f t="shared" si="112"/>
        <v>-35</v>
      </c>
      <c r="Z164" s="198">
        <f t="shared" ref="Z164:Z170" si="113">R164+Y164</f>
        <v>-39</v>
      </c>
    </row>
    <row r="165" spans="2:26" ht="18.75" customHeight="1" x14ac:dyDescent="0.15">
      <c r="B165" s="189" t="s">
        <v>116</v>
      </c>
      <c r="C165" s="185" t="s">
        <v>21</v>
      </c>
      <c r="D165" s="20">
        <v>8889</v>
      </c>
      <c r="E165" s="21">
        <f t="shared" si="107"/>
        <v>-247</v>
      </c>
      <c r="F165" s="178">
        <f t="shared" si="108"/>
        <v>19765</v>
      </c>
      <c r="G165" s="3">
        <v>9250</v>
      </c>
      <c r="H165" s="4">
        <v>10515</v>
      </c>
      <c r="I165" s="16">
        <f t="shared" si="106"/>
        <v>-281</v>
      </c>
      <c r="J165" s="27"/>
      <c r="K165" s="103" t="s">
        <v>47</v>
      </c>
      <c r="L165" s="24">
        <v>19</v>
      </c>
      <c r="M165" s="5">
        <v>20</v>
      </c>
      <c r="N165" s="6">
        <f t="shared" si="99"/>
        <v>39</v>
      </c>
      <c r="O165" s="7">
        <v>270</v>
      </c>
      <c r="P165" s="7">
        <v>29</v>
      </c>
      <c r="Q165" s="8">
        <f t="shared" si="100"/>
        <v>299</v>
      </c>
      <c r="R165" s="19">
        <f t="shared" si="109"/>
        <v>-260</v>
      </c>
      <c r="S165" s="18">
        <v>3</v>
      </c>
      <c r="T165" s="9">
        <v>4</v>
      </c>
      <c r="U165" s="12">
        <f t="shared" si="110"/>
        <v>7</v>
      </c>
      <c r="V165" s="10">
        <v>10</v>
      </c>
      <c r="W165" s="10">
        <v>18</v>
      </c>
      <c r="X165" s="13">
        <f t="shared" si="111"/>
        <v>28</v>
      </c>
      <c r="Y165" s="19">
        <f t="shared" si="112"/>
        <v>-21</v>
      </c>
      <c r="Z165" s="198">
        <f t="shared" si="113"/>
        <v>-281</v>
      </c>
    </row>
    <row r="166" spans="2:26" ht="18.75" customHeight="1" x14ac:dyDescent="0.15">
      <c r="B166" s="189" t="s">
        <v>116</v>
      </c>
      <c r="C166" s="185" t="s">
        <v>22</v>
      </c>
      <c r="D166" s="20">
        <v>8884</v>
      </c>
      <c r="E166" s="21">
        <f t="shared" si="107"/>
        <v>-5</v>
      </c>
      <c r="F166" s="178">
        <f t="shared" si="108"/>
        <v>19738</v>
      </c>
      <c r="G166" s="3">
        <v>9235</v>
      </c>
      <c r="H166" s="4">
        <v>10503</v>
      </c>
      <c r="I166" s="16">
        <f t="shared" si="106"/>
        <v>-27</v>
      </c>
      <c r="J166" s="27"/>
      <c r="K166" s="103" t="s">
        <v>48</v>
      </c>
      <c r="L166" s="24">
        <v>24</v>
      </c>
      <c r="M166" s="5">
        <v>28</v>
      </c>
      <c r="N166" s="6">
        <f t="shared" si="99"/>
        <v>52</v>
      </c>
      <c r="O166" s="7">
        <v>29</v>
      </c>
      <c r="P166" s="7">
        <v>36</v>
      </c>
      <c r="Q166" s="8">
        <f t="shared" si="100"/>
        <v>65</v>
      </c>
      <c r="R166" s="19">
        <f t="shared" si="109"/>
        <v>-13</v>
      </c>
      <c r="S166" s="18">
        <v>4</v>
      </c>
      <c r="T166" s="9">
        <v>6</v>
      </c>
      <c r="U166" s="12">
        <f t="shared" si="110"/>
        <v>10</v>
      </c>
      <c r="V166" s="10">
        <v>14</v>
      </c>
      <c r="W166" s="10">
        <v>10</v>
      </c>
      <c r="X166" s="13">
        <f t="shared" si="111"/>
        <v>24</v>
      </c>
      <c r="Y166" s="19">
        <f t="shared" si="112"/>
        <v>-14</v>
      </c>
      <c r="Z166" s="198">
        <f t="shared" si="113"/>
        <v>-27</v>
      </c>
    </row>
    <row r="167" spans="2:26" ht="18.75" customHeight="1" x14ac:dyDescent="0.15">
      <c r="B167" s="189" t="s">
        <v>116</v>
      </c>
      <c r="C167" s="185" t="s">
        <v>23</v>
      </c>
      <c r="D167" s="20">
        <v>8877</v>
      </c>
      <c r="E167" s="21">
        <f t="shared" si="107"/>
        <v>-7</v>
      </c>
      <c r="F167" s="178">
        <f t="shared" si="108"/>
        <v>19722</v>
      </c>
      <c r="G167" s="3">
        <v>9221</v>
      </c>
      <c r="H167" s="4">
        <v>10501</v>
      </c>
      <c r="I167" s="16">
        <f t="shared" si="106"/>
        <v>-16</v>
      </c>
      <c r="J167" s="27"/>
      <c r="K167" s="103" t="s">
        <v>49</v>
      </c>
      <c r="L167" s="24">
        <v>15</v>
      </c>
      <c r="M167" s="5">
        <v>19</v>
      </c>
      <c r="N167" s="6">
        <f t="shared" si="99"/>
        <v>34</v>
      </c>
      <c r="O167" s="7">
        <v>25</v>
      </c>
      <c r="P167" s="7">
        <v>19</v>
      </c>
      <c r="Q167" s="8">
        <f t="shared" si="100"/>
        <v>44</v>
      </c>
      <c r="R167" s="19">
        <f t="shared" si="109"/>
        <v>-10</v>
      </c>
      <c r="S167" s="18">
        <v>5</v>
      </c>
      <c r="T167" s="9">
        <v>6</v>
      </c>
      <c r="U167" s="12">
        <f t="shared" si="110"/>
        <v>11</v>
      </c>
      <c r="V167" s="10">
        <v>9</v>
      </c>
      <c r="W167" s="10">
        <v>8</v>
      </c>
      <c r="X167" s="13">
        <f t="shared" si="111"/>
        <v>17</v>
      </c>
      <c r="Y167" s="19">
        <f t="shared" si="112"/>
        <v>-6</v>
      </c>
      <c r="Z167" s="198">
        <f t="shared" si="113"/>
        <v>-16</v>
      </c>
    </row>
    <row r="168" spans="2:26" ht="18.75" customHeight="1" thickBot="1" x14ac:dyDescent="0.2">
      <c r="B168" s="190" t="s">
        <v>116</v>
      </c>
      <c r="C168" s="187" t="s">
        <v>18</v>
      </c>
      <c r="D168" s="183">
        <v>8566</v>
      </c>
      <c r="E168" s="180">
        <f t="shared" si="107"/>
        <v>-311</v>
      </c>
      <c r="F168" s="224">
        <f t="shared" si="108"/>
        <v>19538</v>
      </c>
      <c r="G168" s="175">
        <v>9204</v>
      </c>
      <c r="H168" s="176">
        <v>10334</v>
      </c>
      <c r="I168" s="180">
        <f t="shared" si="106"/>
        <v>-184</v>
      </c>
      <c r="J168" s="27"/>
      <c r="K168" s="145" t="s">
        <v>50</v>
      </c>
      <c r="L168" s="195">
        <v>38</v>
      </c>
      <c r="M168" s="154">
        <v>24</v>
      </c>
      <c r="N168" s="155">
        <f t="shared" si="99"/>
        <v>62</v>
      </c>
      <c r="O168" s="156">
        <v>22</v>
      </c>
      <c r="P168" s="156">
        <v>22</v>
      </c>
      <c r="Q168" s="157">
        <f t="shared" si="100"/>
        <v>44</v>
      </c>
      <c r="R168" s="196">
        <f t="shared" si="109"/>
        <v>18</v>
      </c>
      <c r="S168" s="202">
        <v>6</v>
      </c>
      <c r="T168" s="158">
        <v>8</v>
      </c>
      <c r="U168" s="159">
        <f t="shared" si="110"/>
        <v>14</v>
      </c>
      <c r="V168" s="158">
        <v>11</v>
      </c>
      <c r="W168" s="158">
        <v>20</v>
      </c>
      <c r="X168" s="160">
        <f t="shared" si="111"/>
        <v>31</v>
      </c>
      <c r="Y168" s="196">
        <f t="shared" si="112"/>
        <v>-17</v>
      </c>
      <c r="Z168" s="200">
        <f t="shared" si="113"/>
        <v>1</v>
      </c>
    </row>
    <row r="169" spans="2:26" ht="18.75" customHeight="1" x14ac:dyDescent="0.15">
      <c r="B169" s="235" t="s">
        <v>116</v>
      </c>
      <c r="C169" s="184" t="s">
        <v>14</v>
      </c>
      <c r="D169" s="233">
        <v>8575</v>
      </c>
      <c r="E169" s="231">
        <f t="shared" si="107"/>
        <v>9</v>
      </c>
      <c r="F169" s="177">
        <f t="shared" si="108"/>
        <v>19510</v>
      </c>
      <c r="G169" s="172">
        <v>9190</v>
      </c>
      <c r="H169" s="173">
        <v>10320</v>
      </c>
      <c r="I169" s="174">
        <f t="shared" ref="I169:I174" si="114">F169-F168</f>
        <v>-28</v>
      </c>
      <c r="J169" s="27"/>
      <c r="K169" s="144" t="s">
        <v>51</v>
      </c>
      <c r="L169" s="229">
        <v>18</v>
      </c>
      <c r="M169" s="49">
        <v>21</v>
      </c>
      <c r="N169" s="50">
        <f t="shared" si="99"/>
        <v>39</v>
      </c>
      <c r="O169" s="51">
        <v>20</v>
      </c>
      <c r="P169" s="51">
        <v>23</v>
      </c>
      <c r="Q169" s="52">
        <f t="shared" si="100"/>
        <v>43</v>
      </c>
      <c r="R169" s="192">
        <f t="shared" si="109"/>
        <v>-4</v>
      </c>
      <c r="S169" s="143">
        <v>1</v>
      </c>
      <c r="T169" s="55">
        <v>3</v>
      </c>
      <c r="U169" s="56">
        <f t="shared" si="110"/>
        <v>4</v>
      </c>
      <c r="V169" s="57">
        <v>13</v>
      </c>
      <c r="W169" s="57">
        <v>15</v>
      </c>
      <c r="X169" s="58">
        <f t="shared" si="111"/>
        <v>28</v>
      </c>
      <c r="Y169" s="78">
        <f t="shared" si="112"/>
        <v>-24</v>
      </c>
      <c r="Z169" s="124">
        <f t="shared" si="113"/>
        <v>-28</v>
      </c>
    </row>
    <row r="170" spans="2:26" ht="19.5" customHeight="1" x14ac:dyDescent="0.15">
      <c r="B170" s="189" t="s">
        <v>116</v>
      </c>
      <c r="C170" s="185" t="s">
        <v>15</v>
      </c>
      <c r="D170" s="234">
        <v>8571</v>
      </c>
      <c r="E170" s="232">
        <f t="shared" ref="E170:E177" si="115">D170-D169</f>
        <v>-4</v>
      </c>
      <c r="F170" s="178">
        <f t="shared" si="108"/>
        <v>19478</v>
      </c>
      <c r="G170" s="3">
        <v>9171</v>
      </c>
      <c r="H170" s="4">
        <v>10307</v>
      </c>
      <c r="I170" s="16">
        <f t="shared" si="114"/>
        <v>-32</v>
      </c>
      <c r="J170" s="27"/>
      <c r="K170" s="103" t="s">
        <v>52</v>
      </c>
      <c r="L170" s="230">
        <v>11</v>
      </c>
      <c r="M170" s="5">
        <v>22</v>
      </c>
      <c r="N170" s="50">
        <f t="shared" si="99"/>
        <v>33</v>
      </c>
      <c r="O170" s="7">
        <v>24</v>
      </c>
      <c r="P170" s="7">
        <v>27</v>
      </c>
      <c r="Q170" s="52">
        <f t="shared" si="100"/>
        <v>51</v>
      </c>
      <c r="R170" s="140">
        <f t="shared" si="109"/>
        <v>-18</v>
      </c>
      <c r="S170" s="18">
        <v>6</v>
      </c>
      <c r="T170" s="9">
        <v>6</v>
      </c>
      <c r="U170" s="12">
        <f t="shared" si="110"/>
        <v>12</v>
      </c>
      <c r="V170" s="10">
        <v>12</v>
      </c>
      <c r="W170" s="10">
        <v>14</v>
      </c>
      <c r="X170" s="13">
        <f t="shared" si="111"/>
        <v>26</v>
      </c>
      <c r="Y170" s="17">
        <f t="shared" si="112"/>
        <v>-14</v>
      </c>
      <c r="Z170" s="125">
        <f t="shared" si="113"/>
        <v>-32</v>
      </c>
    </row>
    <row r="171" spans="2:26" ht="20.25" customHeight="1" x14ac:dyDescent="0.15">
      <c r="B171" s="189" t="s">
        <v>121</v>
      </c>
      <c r="C171" s="185" t="s">
        <v>122</v>
      </c>
      <c r="D171" s="234">
        <v>8565</v>
      </c>
      <c r="E171" s="232">
        <f t="shared" si="115"/>
        <v>-6</v>
      </c>
      <c r="F171" s="178">
        <f>G171+H171</f>
        <v>19451</v>
      </c>
      <c r="G171" s="3">
        <v>9160</v>
      </c>
      <c r="H171" s="4">
        <v>10291</v>
      </c>
      <c r="I171" s="16">
        <f t="shared" si="114"/>
        <v>-27</v>
      </c>
      <c r="J171" s="27"/>
      <c r="K171" s="103" t="s">
        <v>123</v>
      </c>
      <c r="L171" s="230">
        <v>10</v>
      </c>
      <c r="M171" s="5">
        <v>12</v>
      </c>
      <c r="N171" s="50">
        <f t="shared" si="99"/>
        <v>22</v>
      </c>
      <c r="O171" s="7">
        <v>11</v>
      </c>
      <c r="P171" s="7">
        <v>18</v>
      </c>
      <c r="Q171" s="52">
        <f t="shared" si="100"/>
        <v>29</v>
      </c>
      <c r="R171" s="140">
        <f t="shared" ref="R171:R179" si="116">N171-Q171</f>
        <v>-7</v>
      </c>
      <c r="S171" s="18">
        <v>6</v>
      </c>
      <c r="T171" s="9">
        <v>5</v>
      </c>
      <c r="U171" s="12">
        <f>SUM(S171,T171)</f>
        <v>11</v>
      </c>
      <c r="V171" s="10">
        <v>16</v>
      </c>
      <c r="W171" s="10">
        <v>15</v>
      </c>
      <c r="X171" s="13">
        <f>SUM(V171,W171)</f>
        <v>31</v>
      </c>
      <c r="Y171" s="17">
        <f t="shared" ref="Y171:Y179" si="117">U171-X171</f>
        <v>-20</v>
      </c>
      <c r="Z171" s="125">
        <f t="shared" ref="Z171:Z179" si="118">R171+Y171</f>
        <v>-27</v>
      </c>
    </row>
    <row r="172" spans="2:26" ht="20.25" customHeight="1" x14ac:dyDescent="0.15">
      <c r="B172" s="189" t="s">
        <v>121</v>
      </c>
      <c r="C172" s="185" t="s">
        <v>124</v>
      </c>
      <c r="D172" s="234">
        <v>8562</v>
      </c>
      <c r="E172" s="232">
        <f t="shared" si="115"/>
        <v>-3</v>
      </c>
      <c r="F172" s="178">
        <f>G172+H172</f>
        <v>19432</v>
      </c>
      <c r="G172" s="3">
        <v>9156</v>
      </c>
      <c r="H172" s="4">
        <v>10276</v>
      </c>
      <c r="I172" s="16">
        <f t="shared" si="114"/>
        <v>-19</v>
      </c>
      <c r="J172" s="27"/>
      <c r="K172" s="103" t="s">
        <v>125</v>
      </c>
      <c r="L172" s="230">
        <v>25</v>
      </c>
      <c r="M172" s="5">
        <v>15</v>
      </c>
      <c r="N172" s="50">
        <f t="shared" ref="N172:N179" si="119">SUM(L172:M172)</f>
        <v>40</v>
      </c>
      <c r="O172" s="7">
        <v>17</v>
      </c>
      <c r="P172" s="7">
        <v>13</v>
      </c>
      <c r="Q172" s="52">
        <f t="shared" ref="Q172:Q179" si="120">SUM(O172:P172)</f>
        <v>30</v>
      </c>
      <c r="R172" s="140">
        <f t="shared" si="116"/>
        <v>10</v>
      </c>
      <c r="S172" s="18">
        <v>1</v>
      </c>
      <c r="T172" s="9">
        <v>3</v>
      </c>
      <c r="U172" s="12">
        <f>SUM(S172,T172)</f>
        <v>4</v>
      </c>
      <c r="V172" s="10">
        <v>13</v>
      </c>
      <c r="W172" s="10">
        <v>20</v>
      </c>
      <c r="X172" s="13">
        <f>SUM(V172,W172)</f>
        <v>33</v>
      </c>
      <c r="Y172" s="17">
        <f t="shared" si="117"/>
        <v>-29</v>
      </c>
      <c r="Z172" s="125">
        <f t="shared" si="118"/>
        <v>-19</v>
      </c>
    </row>
    <row r="173" spans="2:26" ht="21" customHeight="1" x14ac:dyDescent="0.15">
      <c r="B173" s="189" t="s">
        <v>121</v>
      </c>
      <c r="C173" s="185" t="s">
        <v>128</v>
      </c>
      <c r="D173" s="234">
        <v>8479</v>
      </c>
      <c r="E173" s="232">
        <f t="shared" si="115"/>
        <v>-83</v>
      </c>
      <c r="F173" s="178">
        <f>G173+H173</f>
        <v>19309</v>
      </c>
      <c r="G173" s="3">
        <v>9087</v>
      </c>
      <c r="H173" s="4">
        <v>10222</v>
      </c>
      <c r="I173" s="16">
        <f t="shared" si="114"/>
        <v>-123</v>
      </c>
      <c r="J173" s="27"/>
      <c r="K173" s="103" t="s">
        <v>130</v>
      </c>
      <c r="L173" s="230">
        <v>16</v>
      </c>
      <c r="M173" s="5">
        <v>16</v>
      </c>
      <c r="N173" s="50">
        <f t="shared" si="119"/>
        <v>32</v>
      </c>
      <c r="O173" s="7">
        <v>69</v>
      </c>
      <c r="P173" s="7">
        <v>60</v>
      </c>
      <c r="Q173" s="52">
        <f t="shared" si="120"/>
        <v>129</v>
      </c>
      <c r="R173" s="140">
        <f t="shared" si="116"/>
        <v>-97</v>
      </c>
      <c r="S173" s="18">
        <v>5</v>
      </c>
      <c r="T173" s="9">
        <v>4</v>
      </c>
      <c r="U173" s="12">
        <f>SUM(S173,T173)</f>
        <v>9</v>
      </c>
      <c r="V173" s="10">
        <v>21</v>
      </c>
      <c r="W173" s="10">
        <v>14</v>
      </c>
      <c r="X173" s="13">
        <f>SUM(V173,W173)</f>
        <v>35</v>
      </c>
      <c r="Y173" s="17">
        <f t="shared" si="117"/>
        <v>-26</v>
      </c>
      <c r="Z173" s="125">
        <f t="shared" si="118"/>
        <v>-123</v>
      </c>
    </row>
    <row r="174" spans="2:26" ht="21" customHeight="1" x14ac:dyDescent="0.15">
      <c r="B174" s="189" t="s">
        <v>121</v>
      </c>
      <c r="C174" s="185" t="s">
        <v>129</v>
      </c>
      <c r="D174" s="234">
        <v>8432</v>
      </c>
      <c r="E174" s="232">
        <f t="shared" si="115"/>
        <v>-47</v>
      </c>
      <c r="F174" s="178">
        <f>G174+H174</f>
        <v>19118</v>
      </c>
      <c r="G174" s="3">
        <v>9003</v>
      </c>
      <c r="H174" s="4">
        <v>10115</v>
      </c>
      <c r="I174" s="16">
        <f t="shared" si="114"/>
        <v>-191</v>
      </c>
      <c r="J174" s="240"/>
      <c r="K174" s="103" t="s">
        <v>131</v>
      </c>
      <c r="L174" s="230">
        <v>67</v>
      </c>
      <c r="M174" s="5">
        <v>42</v>
      </c>
      <c r="N174" s="50">
        <f t="shared" si="119"/>
        <v>109</v>
      </c>
      <c r="O174" s="7">
        <v>144</v>
      </c>
      <c r="P174" s="7">
        <v>136</v>
      </c>
      <c r="Q174" s="52">
        <f t="shared" si="120"/>
        <v>280</v>
      </c>
      <c r="R174" s="140">
        <f t="shared" si="116"/>
        <v>-171</v>
      </c>
      <c r="S174" s="18">
        <v>7</v>
      </c>
      <c r="T174" s="9">
        <v>6</v>
      </c>
      <c r="U174" s="12">
        <f>SUM(S174,T174)</f>
        <v>13</v>
      </c>
      <c r="V174" s="10">
        <v>14</v>
      </c>
      <c r="W174" s="10">
        <v>19</v>
      </c>
      <c r="X174" s="13">
        <f>SUM(V174,W174)</f>
        <v>33</v>
      </c>
      <c r="Y174" s="17">
        <f t="shared" si="117"/>
        <v>-20</v>
      </c>
      <c r="Z174" s="125">
        <f t="shared" si="118"/>
        <v>-191</v>
      </c>
    </row>
    <row r="175" spans="2:26" ht="21" customHeight="1" x14ac:dyDescent="0.15">
      <c r="B175" s="236" t="s">
        <v>121</v>
      </c>
      <c r="C175" s="237" t="s">
        <v>19</v>
      </c>
      <c r="D175" s="233">
        <v>8751</v>
      </c>
      <c r="E175" s="231">
        <f t="shared" si="115"/>
        <v>319</v>
      </c>
      <c r="F175" s="238">
        <f>G175+H175</f>
        <v>19476</v>
      </c>
      <c r="G175" s="75">
        <v>9276</v>
      </c>
      <c r="H175" s="68">
        <v>10200</v>
      </c>
      <c r="I175" s="31">
        <f>F175-F174</f>
        <v>358</v>
      </c>
      <c r="J175" s="27"/>
      <c r="K175" s="102" t="s">
        <v>136</v>
      </c>
      <c r="L175" s="48">
        <v>322</v>
      </c>
      <c r="M175" s="49">
        <v>117</v>
      </c>
      <c r="N175" s="50">
        <f t="shared" si="119"/>
        <v>439</v>
      </c>
      <c r="O175" s="51">
        <v>39</v>
      </c>
      <c r="P175" s="51">
        <v>23</v>
      </c>
      <c r="Q175" s="52">
        <f t="shared" si="120"/>
        <v>62</v>
      </c>
      <c r="R175" s="53">
        <f t="shared" si="116"/>
        <v>377</v>
      </c>
      <c r="S175" s="54">
        <v>3</v>
      </c>
      <c r="T175" s="55">
        <v>6</v>
      </c>
      <c r="U175" s="56">
        <f>SUM(S175:T175)</f>
        <v>9</v>
      </c>
      <c r="V175" s="57">
        <v>13</v>
      </c>
      <c r="W175" s="57">
        <v>15</v>
      </c>
      <c r="X175" s="58">
        <f>SUM(V175:W175)</f>
        <v>28</v>
      </c>
      <c r="Y175" s="53">
        <f t="shared" si="117"/>
        <v>-19</v>
      </c>
      <c r="Z175" s="239">
        <f t="shared" si="118"/>
        <v>358</v>
      </c>
    </row>
    <row r="176" spans="2:26" ht="18.75" customHeight="1" x14ac:dyDescent="0.15">
      <c r="B176" s="189" t="s">
        <v>121</v>
      </c>
      <c r="C176" s="25" t="s">
        <v>20</v>
      </c>
      <c r="D176" s="20">
        <v>8749</v>
      </c>
      <c r="E176" s="21">
        <f t="shared" si="115"/>
        <v>-2</v>
      </c>
      <c r="F176" s="69">
        <f>SUM(G176:H176)</f>
        <v>19451</v>
      </c>
      <c r="G176" s="3">
        <v>9257</v>
      </c>
      <c r="H176" s="68">
        <v>10194</v>
      </c>
      <c r="I176" s="16">
        <f>F176-F175</f>
        <v>-25</v>
      </c>
      <c r="J176" s="27"/>
      <c r="K176" s="103" t="s">
        <v>58</v>
      </c>
      <c r="L176" s="24">
        <v>22</v>
      </c>
      <c r="M176" s="5">
        <v>24</v>
      </c>
      <c r="N176" s="6">
        <f t="shared" si="119"/>
        <v>46</v>
      </c>
      <c r="O176" s="7">
        <v>26</v>
      </c>
      <c r="P176" s="7">
        <v>20</v>
      </c>
      <c r="Q176" s="8">
        <f t="shared" si="120"/>
        <v>46</v>
      </c>
      <c r="R176" s="19">
        <f t="shared" si="116"/>
        <v>0</v>
      </c>
      <c r="S176" s="18">
        <v>4</v>
      </c>
      <c r="T176" s="9">
        <v>4</v>
      </c>
      <c r="U176" s="12">
        <f>SUM(S176:T176)</f>
        <v>8</v>
      </c>
      <c r="V176" s="10">
        <v>19</v>
      </c>
      <c r="W176" s="10">
        <v>14</v>
      </c>
      <c r="X176" s="13">
        <f>SUM(V176:W176)</f>
        <v>33</v>
      </c>
      <c r="Y176" s="19">
        <f t="shared" si="117"/>
        <v>-25</v>
      </c>
      <c r="Z176" s="125">
        <f t="shared" si="118"/>
        <v>-25</v>
      </c>
    </row>
    <row r="177" spans="1:26" ht="21" customHeight="1" x14ac:dyDescent="0.15">
      <c r="B177" s="189" t="s">
        <v>121</v>
      </c>
      <c r="C177" s="25" t="s">
        <v>21</v>
      </c>
      <c r="D177" s="20">
        <v>8579</v>
      </c>
      <c r="E177" s="21">
        <f t="shared" si="115"/>
        <v>-170</v>
      </c>
      <c r="F177" s="69">
        <f>SUM(G177:H177)</f>
        <v>19229</v>
      </c>
      <c r="G177" s="3">
        <v>9056</v>
      </c>
      <c r="H177" s="4">
        <v>10173</v>
      </c>
      <c r="I177" s="16">
        <f>F177-F176</f>
        <v>-222</v>
      </c>
      <c r="J177" s="27"/>
      <c r="K177" s="103" t="s">
        <v>47</v>
      </c>
      <c r="L177" s="24">
        <v>26</v>
      </c>
      <c r="M177" s="5">
        <v>19</v>
      </c>
      <c r="N177" s="6">
        <f t="shared" si="119"/>
        <v>45</v>
      </c>
      <c r="O177" s="7">
        <v>221</v>
      </c>
      <c r="P177" s="7">
        <v>30</v>
      </c>
      <c r="Q177" s="8">
        <f t="shared" si="120"/>
        <v>251</v>
      </c>
      <c r="R177" s="19">
        <f t="shared" si="116"/>
        <v>-206</v>
      </c>
      <c r="S177" s="18">
        <v>6</v>
      </c>
      <c r="T177" s="9">
        <v>1</v>
      </c>
      <c r="U177" s="12">
        <f>SUM(S177:T177)</f>
        <v>7</v>
      </c>
      <c r="V177" s="10">
        <v>12</v>
      </c>
      <c r="W177" s="10">
        <v>11</v>
      </c>
      <c r="X177" s="13">
        <f>SUM(V177:W177)</f>
        <v>23</v>
      </c>
      <c r="Y177" s="19">
        <f t="shared" si="117"/>
        <v>-16</v>
      </c>
      <c r="Z177" s="125">
        <f t="shared" si="118"/>
        <v>-222</v>
      </c>
    </row>
    <row r="178" spans="1:26" ht="21" customHeight="1" x14ac:dyDescent="0.15">
      <c r="A178" s="246"/>
      <c r="B178" s="245" t="s">
        <v>121</v>
      </c>
      <c r="C178" s="25" t="s">
        <v>22</v>
      </c>
      <c r="D178" s="20">
        <v>8576</v>
      </c>
      <c r="E178" s="21">
        <v>-3</v>
      </c>
      <c r="F178" s="69">
        <f>SUM(G178:H178)</f>
        <v>19193</v>
      </c>
      <c r="G178" s="3">
        <v>9035</v>
      </c>
      <c r="H178" s="4">
        <v>10158</v>
      </c>
      <c r="I178" s="16">
        <v>-36</v>
      </c>
      <c r="J178" s="27"/>
      <c r="K178" s="103" t="s">
        <v>48</v>
      </c>
      <c r="L178" s="24">
        <v>11</v>
      </c>
      <c r="M178" s="5">
        <v>12</v>
      </c>
      <c r="N178" s="6">
        <f t="shared" si="119"/>
        <v>23</v>
      </c>
      <c r="O178" s="7">
        <v>21</v>
      </c>
      <c r="P178" s="7">
        <v>19</v>
      </c>
      <c r="Q178" s="8">
        <f t="shared" si="120"/>
        <v>40</v>
      </c>
      <c r="R178" s="19">
        <f t="shared" si="116"/>
        <v>-17</v>
      </c>
      <c r="S178" s="18">
        <v>6</v>
      </c>
      <c r="T178" s="9">
        <v>4</v>
      </c>
      <c r="U178" s="12">
        <f>SUM(S178:T178)</f>
        <v>10</v>
      </c>
      <c r="V178" s="10">
        <v>17</v>
      </c>
      <c r="W178" s="10">
        <v>12</v>
      </c>
      <c r="X178" s="13">
        <f>SUM(V178:W178)</f>
        <v>29</v>
      </c>
      <c r="Y178" s="19">
        <f t="shared" si="117"/>
        <v>-19</v>
      </c>
      <c r="Z178" s="125">
        <f t="shared" si="118"/>
        <v>-36</v>
      </c>
    </row>
    <row r="179" spans="1:26" ht="21" customHeight="1" x14ac:dyDescent="0.15">
      <c r="A179" s="246"/>
      <c r="B179" s="245" t="s">
        <v>121</v>
      </c>
      <c r="C179" s="25" t="s">
        <v>23</v>
      </c>
      <c r="D179" s="20">
        <v>8577</v>
      </c>
      <c r="E179" s="21">
        <v>1</v>
      </c>
      <c r="F179" s="69">
        <f>SUM(G179:H179)</f>
        <v>19190</v>
      </c>
      <c r="G179" s="3">
        <v>9040</v>
      </c>
      <c r="H179" s="4">
        <v>10150</v>
      </c>
      <c r="I179" s="16">
        <v>-3</v>
      </c>
      <c r="J179" s="27"/>
      <c r="K179" s="103" t="s">
        <v>49</v>
      </c>
      <c r="L179" s="24">
        <v>28</v>
      </c>
      <c r="M179" s="5">
        <v>24</v>
      </c>
      <c r="N179" s="6">
        <f t="shared" si="119"/>
        <v>52</v>
      </c>
      <c r="O179" s="7">
        <v>18</v>
      </c>
      <c r="P179" s="7">
        <v>21</v>
      </c>
      <c r="Q179" s="8">
        <f t="shared" si="120"/>
        <v>39</v>
      </c>
      <c r="R179" s="19">
        <f t="shared" si="116"/>
        <v>13</v>
      </c>
      <c r="S179" s="18">
        <v>8</v>
      </c>
      <c r="T179" s="9">
        <v>9</v>
      </c>
      <c r="U179" s="12">
        <f>SUM(S179:T179)</f>
        <v>17</v>
      </c>
      <c r="V179" s="10">
        <v>13</v>
      </c>
      <c r="W179" s="10">
        <v>20</v>
      </c>
      <c r="X179" s="13">
        <f>SUM(V179:W179)</f>
        <v>33</v>
      </c>
      <c r="Y179" s="19">
        <f t="shared" si="117"/>
        <v>-16</v>
      </c>
      <c r="Z179" s="125">
        <f t="shared" si="118"/>
        <v>-3</v>
      </c>
    </row>
    <row r="180" spans="1:26" ht="21" customHeight="1" x14ac:dyDescent="0.15">
      <c r="A180" s="246"/>
      <c r="B180" s="245" t="s">
        <v>121</v>
      </c>
      <c r="C180" s="223" t="s">
        <v>18</v>
      </c>
      <c r="D180" s="228">
        <v>8589</v>
      </c>
      <c r="E180" s="21">
        <v>12</v>
      </c>
      <c r="F180" s="222">
        <v>19201</v>
      </c>
      <c r="G180" s="3">
        <v>9059</v>
      </c>
      <c r="H180" s="4">
        <v>10142</v>
      </c>
      <c r="I180" s="16">
        <v>11</v>
      </c>
      <c r="J180" s="27"/>
      <c r="K180" s="103" t="s">
        <v>137</v>
      </c>
      <c r="L180" s="24">
        <v>31</v>
      </c>
      <c r="M180" s="5">
        <v>19</v>
      </c>
      <c r="N180" s="6">
        <v>50</v>
      </c>
      <c r="O180" s="7">
        <v>14</v>
      </c>
      <c r="P180" s="7">
        <v>13</v>
      </c>
      <c r="Q180" s="8">
        <v>27</v>
      </c>
      <c r="R180" s="19">
        <v>23</v>
      </c>
      <c r="S180" s="18">
        <v>9</v>
      </c>
      <c r="T180" s="9">
        <v>4</v>
      </c>
      <c r="U180" s="12">
        <v>13</v>
      </c>
      <c r="V180" s="10">
        <v>11</v>
      </c>
      <c r="W180" s="10">
        <v>14</v>
      </c>
      <c r="X180" s="13">
        <v>25</v>
      </c>
      <c r="Y180" s="19">
        <v>-12</v>
      </c>
      <c r="Z180" s="125">
        <v>11</v>
      </c>
    </row>
    <row r="181" spans="1:26" ht="21" customHeight="1" x14ac:dyDescent="0.15">
      <c r="A181" s="246"/>
      <c r="B181" s="245" t="s">
        <v>121</v>
      </c>
      <c r="C181" s="25" t="s">
        <v>14</v>
      </c>
      <c r="D181" s="20">
        <v>8589</v>
      </c>
      <c r="E181" s="21">
        <v>0</v>
      </c>
      <c r="F181" s="69">
        <v>19185</v>
      </c>
      <c r="G181" s="3">
        <v>9053</v>
      </c>
      <c r="H181" s="4">
        <v>10132</v>
      </c>
      <c r="I181" s="16">
        <v>-16</v>
      </c>
      <c r="J181" s="27"/>
      <c r="K181" s="103" t="s">
        <v>138</v>
      </c>
      <c r="L181" s="24">
        <v>25</v>
      </c>
      <c r="M181" s="5">
        <v>19</v>
      </c>
      <c r="N181" s="6">
        <v>44</v>
      </c>
      <c r="O181" s="7">
        <v>17</v>
      </c>
      <c r="P181" s="7">
        <v>21</v>
      </c>
      <c r="Q181" s="8">
        <v>38</v>
      </c>
      <c r="R181" s="19">
        <v>6</v>
      </c>
      <c r="S181" s="18">
        <v>4</v>
      </c>
      <c r="T181" s="9">
        <v>8</v>
      </c>
      <c r="U181" s="12">
        <v>12</v>
      </c>
      <c r="V181" s="10">
        <v>18</v>
      </c>
      <c r="W181" s="10">
        <v>16</v>
      </c>
      <c r="X181" s="13">
        <v>34</v>
      </c>
      <c r="Y181" s="19">
        <v>-22</v>
      </c>
      <c r="Z181" s="125">
        <v>-16</v>
      </c>
    </row>
    <row r="182" spans="1:26" ht="21" customHeight="1" x14ac:dyDescent="0.15">
      <c r="A182" s="246"/>
      <c r="B182" s="245" t="s">
        <v>121</v>
      </c>
      <c r="C182" s="25" t="s">
        <v>15</v>
      </c>
      <c r="D182" s="20">
        <v>8588</v>
      </c>
      <c r="E182" s="21">
        <v>-1</v>
      </c>
      <c r="F182" s="69">
        <v>19146</v>
      </c>
      <c r="G182" s="3">
        <v>9034</v>
      </c>
      <c r="H182" s="4">
        <v>10112</v>
      </c>
      <c r="I182" s="16">
        <v>-39</v>
      </c>
      <c r="J182" s="27"/>
      <c r="K182" s="103" t="s">
        <v>139</v>
      </c>
      <c r="L182" s="24">
        <v>13</v>
      </c>
      <c r="M182" s="5">
        <v>16</v>
      </c>
      <c r="N182" s="6">
        <v>29</v>
      </c>
      <c r="O182" s="7">
        <v>22</v>
      </c>
      <c r="P182" s="7">
        <v>25</v>
      </c>
      <c r="Q182" s="8">
        <v>47</v>
      </c>
      <c r="R182" s="19">
        <v>-18</v>
      </c>
      <c r="S182" s="18">
        <v>8</v>
      </c>
      <c r="T182" s="9">
        <v>6</v>
      </c>
      <c r="U182" s="12">
        <v>14</v>
      </c>
      <c r="V182" s="10">
        <v>18</v>
      </c>
      <c r="W182" s="10">
        <v>17</v>
      </c>
      <c r="X182" s="13">
        <v>35</v>
      </c>
      <c r="Y182" s="19">
        <v>-21</v>
      </c>
      <c r="Z182" s="125">
        <v>-39</v>
      </c>
    </row>
    <row r="183" spans="1:26" ht="21" customHeight="1" x14ac:dyDescent="0.15">
      <c r="A183" s="246"/>
      <c r="B183" s="245" t="s">
        <v>140</v>
      </c>
      <c r="C183" s="25" t="s">
        <v>104</v>
      </c>
      <c r="D183" s="20">
        <v>8574</v>
      </c>
      <c r="E183" s="21">
        <v>-14</v>
      </c>
      <c r="F183" s="69">
        <f>SUM(G183:H183)</f>
        <v>19117</v>
      </c>
      <c r="G183" s="3">
        <v>9010</v>
      </c>
      <c r="H183" s="4">
        <v>10107</v>
      </c>
      <c r="I183" s="16">
        <v>-29</v>
      </c>
      <c r="J183" s="27"/>
      <c r="K183" s="103" t="s">
        <v>53</v>
      </c>
      <c r="L183" s="24">
        <v>10</v>
      </c>
      <c r="M183" s="5">
        <v>18</v>
      </c>
      <c r="N183" s="6">
        <f>SUM(L183:M183)</f>
        <v>28</v>
      </c>
      <c r="O183" s="7">
        <v>17</v>
      </c>
      <c r="P183" s="7">
        <v>13</v>
      </c>
      <c r="Q183" s="8">
        <f>SUM(O183:P183)</f>
        <v>30</v>
      </c>
      <c r="R183" s="19">
        <f>N183-Q183</f>
        <v>-2</v>
      </c>
      <c r="S183" s="18">
        <v>4</v>
      </c>
      <c r="T183" s="9">
        <v>3</v>
      </c>
      <c r="U183" s="12">
        <f>SUM(S183:T183)</f>
        <v>7</v>
      </c>
      <c r="V183" s="10">
        <v>21</v>
      </c>
      <c r="W183" s="10">
        <v>13</v>
      </c>
      <c r="X183" s="13">
        <f>SUM(V183:W183)</f>
        <v>34</v>
      </c>
      <c r="Y183" s="19">
        <f>U183-X183</f>
        <v>-27</v>
      </c>
      <c r="Z183" s="125">
        <f>R183+Y183</f>
        <v>-29</v>
      </c>
    </row>
    <row r="184" spans="1:26" ht="21" customHeight="1" x14ac:dyDescent="0.15">
      <c r="A184" s="246"/>
      <c r="B184" s="245" t="s">
        <v>141</v>
      </c>
      <c r="C184" s="25" t="s">
        <v>43</v>
      </c>
      <c r="D184" s="20">
        <v>8566</v>
      </c>
      <c r="E184" s="21">
        <f t="shared" ref="E184:E189" si="121">D184-D183</f>
        <v>-8</v>
      </c>
      <c r="F184" s="69">
        <f>SUM(G184:H184)</f>
        <v>19098</v>
      </c>
      <c r="G184" s="3">
        <v>8999</v>
      </c>
      <c r="H184" s="4">
        <v>10099</v>
      </c>
      <c r="I184" s="16">
        <v>-19</v>
      </c>
      <c r="J184" s="27"/>
      <c r="K184" s="103" t="s">
        <v>54</v>
      </c>
      <c r="L184" s="24">
        <v>12</v>
      </c>
      <c r="M184" s="5">
        <v>17</v>
      </c>
      <c r="N184" s="6">
        <f>SUM(L184:M184)</f>
        <v>29</v>
      </c>
      <c r="O184" s="7">
        <v>12</v>
      </c>
      <c r="P184" s="7">
        <v>12</v>
      </c>
      <c r="Q184" s="8">
        <f>SUM(O184:P184)</f>
        <v>24</v>
      </c>
      <c r="R184" s="19">
        <f>N184-Q184</f>
        <v>5</v>
      </c>
      <c r="S184" s="18">
        <v>8</v>
      </c>
      <c r="T184" s="9">
        <v>4</v>
      </c>
      <c r="U184" s="12">
        <f>SUM(S184:T184)</f>
        <v>12</v>
      </c>
      <c r="V184" s="10">
        <v>19</v>
      </c>
      <c r="W184" s="10">
        <v>17</v>
      </c>
      <c r="X184" s="13">
        <f>SUM(V184:W184)</f>
        <v>36</v>
      </c>
      <c r="Y184" s="19">
        <f>U184-X184</f>
        <v>-24</v>
      </c>
      <c r="Z184" s="125">
        <f>R184+Y184</f>
        <v>-19</v>
      </c>
    </row>
    <row r="185" spans="1:26" ht="21" customHeight="1" x14ac:dyDescent="0.15">
      <c r="A185" s="246"/>
      <c r="B185" s="245" t="s">
        <v>141</v>
      </c>
      <c r="C185" s="25" t="s">
        <v>17</v>
      </c>
      <c r="D185" s="20">
        <v>8450</v>
      </c>
      <c r="E185" s="21">
        <f t="shared" si="121"/>
        <v>-116</v>
      </c>
      <c r="F185" s="69">
        <f>SUM(G185:H185)</f>
        <v>18964</v>
      </c>
      <c r="G185" s="3">
        <v>8919</v>
      </c>
      <c r="H185" s="4">
        <v>10045</v>
      </c>
      <c r="I185" s="16">
        <v>-134</v>
      </c>
      <c r="J185" s="27"/>
      <c r="K185" s="103" t="s">
        <v>143</v>
      </c>
      <c r="L185" s="24">
        <v>19</v>
      </c>
      <c r="M185" s="5">
        <v>26</v>
      </c>
      <c r="N185" s="6">
        <f>SUM(L185:M185)</f>
        <v>45</v>
      </c>
      <c r="O185" s="7">
        <v>90</v>
      </c>
      <c r="P185" s="7">
        <v>74</v>
      </c>
      <c r="Q185" s="8">
        <f>SUM(O185:P185)</f>
        <v>164</v>
      </c>
      <c r="R185" s="19">
        <f>N185-Q185</f>
        <v>-119</v>
      </c>
      <c r="S185" s="18">
        <v>4</v>
      </c>
      <c r="T185" s="9">
        <v>5</v>
      </c>
      <c r="U185" s="12">
        <f>SUM(S185:T185)</f>
        <v>9</v>
      </c>
      <c r="V185" s="10">
        <v>13</v>
      </c>
      <c r="W185" s="10">
        <v>11</v>
      </c>
      <c r="X185" s="13">
        <f>SUM(V185:W185)</f>
        <v>24</v>
      </c>
      <c r="Y185" s="19">
        <f>U185-X185</f>
        <v>-15</v>
      </c>
      <c r="Z185" s="125">
        <f>R185+Y185</f>
        <v>-134</v>
      </c>
    </row>
    <row r="186" spans="1:26" ht="21" customHeight="1" x14ac:dyDescent="0.15">
      <c r="A186" s="246"/>
      <c r="B186" s="139" t="s">
        <v>141</v>
      </c>
      <c r="C186" s="25" t="s">
        <v>24</v>
      </c>
      <c r="D186" s="64">
        <v>8411</v>
      </c>
      <c r="E186" s="21">
        <f t="shared" si="121"/>
        <v>-39</v>
      </c>
      <c r="F186" s="69">
        <f>SUM(G186:H186)</f>
        <v>18805</v>
      </c>
      <c r="G186" s="65">
        <v>8826</v>
      </c>
      <c r="H186" s="66">
        <v>9979</v>
      </c>
      <c r="I186" s="16">
        <v>-134</v>
      </c>
      <c r="J186" s="11"/>
      <c r="K186" s="103" t="s">
        <v>56</v>
      </c>
      <c r="L186" s="24">
        <v>67</v>
      </c>
      <c r="M186" s="5">
        <v>65</v>
      </c>
      <c r="N186" s="6">
        <f>SUM(L186:M186)</f>
        <v>132</v>
      </c>
      <c r="O186" s="7">
        <v>145</v>
      </c>
      <c r="P186" s="7">
        <v>110</v>
      </c>
      <c r="Q186" s="8">
        <f>SUM(O186:P186)</f>
        <v>255</v>
      </c>
      <c r="R186" s="19">
        <f>N186-Q186</f>
        <v>-123</v>
      </c>
      <c r="S186" s="18">
        <v>6</v>
      </c>
      <c r="T186" s="9">
        <v>4</v>
      </c>
      <c r="U186" s="12">
        <f>SUM(S186:T186)</f>
        <v>10</v>
      </c>
      <c r="V186" s="10">
        <v>21</v>
      </c>
      <c r="W186" s="10">
        <v>25</v>
      </c>
      <c r="X186" s="13">
        <f>SUM(V186:W186)</f>
        <v>46</v>
      </c>
      <c r="Y186" s="19">
        <f>U186-X186</f>
        <v>-36</v>
      </c>
      <c r="Z186" s="125">
        <f>R186+Y186</f>
        <v>-159</v>
      </c>
    </row>
    <row r="187" spans="1:26" ht="21" customHeight="1" x14ac:dyDescent="0.15">
      <c r="A187" s="246"/>
      <c r="B187" s="245" t="s">
        <v>140</v>
      </c>
      <c r="C187" s="25" t="s">
        <v>19</v>
      </c>
      <c r="D187" s="20">
        <v>8693</v>
      </c>
      <c r="E187" s="21">
        <f t="shared" si="121"/>
        <v>282</v>
      </c>
      <c r="F187" s="69">
        <f t="shared" ref="F187:F210" si="122">SUM(G187:H187)</f>
        <v>19053</v>
      </c>
      <c r="G187" s="3">
        <v>9035</v>
      </c>
      <c r="H187" s="4">
        <v>10018</v>
      </c>
      <c r="I187" s="16">
        <f>F187-F186</f>
        <v>248</v>
      </c>
      <c r="K187" s="102" t="s">
        <v>46</v>
      </c>
      <c r="L187" s="48">
        <v>253</v>
      </c>
      <c r="M187" s="49">
        <v>95</v>
      </c>
      <c r="N187" s="6">
        <f t="shared" ref="N187:N210" si="123">SUM(L187:M187)</f>
        <v>348</v>
      </c>
      <c r="O187" s="51">
        <v>34</v>
      </c>
      <c r="P187" s="51">
        <v>46</v>
      </c>
      <c r="Q187" s="8">
        <f t="shared" ref="Q187:Q206" si="124">SUM(O187:P187)</f>
        <v>80</v>
      </c>
      <c r="R187" s="19">
        <f t="shared" ref="R187:R206" si="125">N187-Q187</f>
        <v>268</v>
      </c>
      <c r="S187" s="18">
        <v>3</v>
      </c>
      <c r="T187" s="9">
        <v>5</v>
      </c>
      <c r="U187" s="12">
        <f t="shared" ref="U187:U210" si="126">SUM(S187:T187)</f>
        <v>8</v>
      </c>
      <c r="V187" s="10">
        <v>13</v>
      </c>
      <c r="W187" s="10">
        <v>15</v>
      </c>
      <c r="X187" s="13">
        <f t="shared" ref="X187:X206" si="127">SUM(V187:W187)</f>
        <v>28</v>
      </c>
      <c r="Y187" s="19">
        <f t="shared" ref="Y187:Y206" si="128">U187-X187</f>
        <v>-20</v>
      </c>
      <c r="Z187" s="239">
        <f t="shared" ref="Z187:Z198" si="129">R187+Y187</f>
        <v>248</v>
      </c>
    </row>
    <row r="188" spans="1:26" ht="21" customHeight="1" x14ac:dyDescent="0.15">
      <c r="A188" s="246"/>
      <c r="B188" s="245" t="s">
        <v>140</v>
      </c>
      <c r="C188" s="25" t="s">
        <v>20</v>
      </c>
      <c r="D188" s="20">
        <v>8690</v>
      </c>
      <c r="E188" s="21">
        <f t="shared" si="121"/>
        <v>-3</v>
      </c>
      <c r="F188" s="69">
        <f t="shared" si="122"/>
        <v>19035</v>
      </c>
      <c r="G188" s="3">
        <v>9024</v>
      </c>
      <c r="H188" s="68">
        <v>10011</v>
      </c>
      <c r="I188" s="16">
        <f>F188-F187</f>
        <v>-18</v>
      </c>
      <c r="K188" s="103" t="s">
        <v>58</v>
      </c>
      <c r="L188" s="24">
        <v>16</v>
      </c>
      <c r="M188" s="5">
        <v>22</v>
      </c>
      <c r="N188" s="38">
        <f t="shared" si="123"/>
        <v>38</v>
      </c>
      <c r="O188" s="7">
        <v>24</v>
      </c>
      <c r="P188" s="7">
        <v>20</v>
      </c>
      <c r="Q188" s="8">
        <f t="shared" si="124"/>
        <v>44</v>
      </c>
      <c r="R188" s="19">
        <f t="shared" si="125"/>
        <v>-6</v>
      </c>
      <c r="S188" s="18">
        <v>6</v>
      </c>
      <c r="T188" s="9">
        <v>7</v>
      </c>
      <c r="U188" s="12">
        <f t="shared" si="126"/>
        <v>13</v>
      </c>
      <c r="V188" s="10">
        <v>9</v>
      </c>
      <c r="W188" s="10">
        <v>16</v>
      </c>
      <c r="X188" s="13">
        <f t="shared" si="127"/>
        <v>25</v>
      </c>
      <c r="Y188" s="19">
        <f t="shared" si="128"/>
        <v>-12</v>
      </c>
      <c r="Z188" s="125">
        <f t="shared" si="129"/>
        <v>-18</v>
      </c>
    </row>
    <row r="189" spans="1:26" ht="21" customHeight="1" x14ac:dyDescent="0.15">
      <c r="A189" s="246"/>
      <c r="B189" s="245" t="s">
        <v>140</v>
      </c>
      <c r="C189" s="25" t="s">
        <v>21</v>
      </c>
      <c r="D189" s="20">
        <v>8535</v>
      </c>
      <c r="E189" s="21">
        <f t="shared" si="121"/>
        <v>-155</v>
      </c>
      <c r="F189" s="69">
        <f t="shared" si="122"/>
        <v>18861</v>
      </c>
      <c r="G189" s="3">
        <v>8873</v>
      </c>
      <c r="H189" s="4">
        <v>9988</v>
      </c>
      <c r="I189" s="16">
        <f>F189-F188</f>
        <v>-174</v>
      </c>
      <c r="K189" s="103" t="s">
        <v>47</v>
      </c>
      <c r="L189" s="24">
        <v>14</v>
      </c>
      <c r="M189" s="5">
        <v>9</v>
      </c>
      <c r="N189" s="162">
        <f t="shared" si="123"/>
        <v>23</v>
      </c>
      <c r="O189" s="7">
        <v>154</v>
      </c>
      <c r="P189" s="7">
        <v>20</v>
      </c>
      <c r="Q189" s="8">
        <f t="shared" si="124"/>
        <v>174</v>
      </c>
      <c r="R189" s="19">
        <f t="shared" si="125"/>
        <v>-151</v>
      </c>
      <c r="S189" s="18">
        <v>2</v>
      </c>
      <c r="T189" s="9">
        <v>2</v>
      </c>
      <c r="U189" s="12">
        <f t="shared" si="126"/>
        <v>4</v>
      </c>
      <c r="V189" s="10">
        <v>13</v>
      </c>
      <c r="W189" s="10">
        <v>14</v>
      </c>
      <c r="X189" s="13">
        <f t="shared" si="127"/>
        <v>27</v>
      </c>
      <c r="Y189" s="19">
        <f t="shared" si="128"/>
        <v>-23</v>
      </c>
      <c r="Z189" s="248">
        <f t="shared" si="129"/>
        <v>-174</v>
      </c>
    </row>
    <row r="190" spans="1:26" ht="21" customHeight="1" x14ac:dyDescent="0.15">
      <c r="A190" s="246"/>
      <c r="B190" s="139" t="s">
        <v>140</v>
      </c>
      <c r="C190" s="25" t="s">
        <v>22</v>
      </c>
      <c r="D190" s="20">
        <v>8513</v>
      </c>
      <c r="E190" s="21">
        <f t="shared" ref="E190:E198" si="130">D190-D189</f>
        <v>-22</v>
      </c>
      <c r="F190" s="69">
        <f t="shared" si="122"/>
        <v>18818</v>
      </c>
      <c r="G190" s="3">
        <v>8841</v>
      </c>
      <c r="H190" s="4">
        <v>9977</v>
      </c>
      <c r="I190" s="16">
        <f>F190-F189</f>
        <v>-43</v>
      </c>
      <c r="K190" s="103" t="s">
        <v>48</v>
      </c>
      <c r="L190" s="24">
        <v>11</v>
      </c>
      <c r="M190" s="5">
        <v>18</v>
      </c>
      <c r="N190" s="162">
        <f t="shared" si="123"/>
        <v>29</v>
      </c>
      <c r="O190" s="7">
        <v>29</v>
      </c>
      <c r="P190" s="7">
        <v>24</v>
      </c>
      <c r="Q190" s="8">
        <f t="shared" si="124"/>
        <v>53</v>
      </c>
      <c r="R190" s="19">
        <f t="shared" si="125"/>
        <v>-24</v>
      </c>
      <c r="S190" s="18">
        <v>2</v>
      </c>
      <c r="T190" s="9">
        <v>8</v>
      </c>
      <c r="U190" s="12">
        <f t="shared" si="126"/>
        <v>10</v>
      </c>
      <c r="V190" s="10">
        <v>16</v>
      </c>
      <c r="W190" s="10">
        <v>13</v>
      </c>
      <c r="X190" s="13">
        <f t="shared" si="127"/>
        <v>29</v>
      </c>
      <c r="Y190" s="19">
        <f t="shared" si="128"/>
        <v>-19</v>
      </c>
      <c r="Z190" s="249">
        <f t="shared" si="129"/>
        <v>-43</v>
      </c>
    </row>
    <row r="191" spans="1:26" ht="21" customHeight="1" x14ac:dyDescent="0.15">
      <c r="A191" s="246"/>
      <c r="B191" s="245" t="s">
        <v>140</v>
      </c>
      <c r="C191" s="25" t="s">
        <v>23</v>
      </c>
      <c r="D191" s="20">
        <v>8513</v>
      </c>
      <c r="E191" s="21">
        <f t="shared" si="130"/>
        <v>0</v>
      </c>
      <c r="F191" s="69">
        <f t="shared" si="122"/>
        <v>18794</v>
      </c>
      <c r="G191" s="3">
        <v>8837</v>
      </c>
      <c r="H191" s="4">
        <v>9957</v>
      </c>
      <c r="I191" s="16">
        <f t="shared" ref="I191:I198" si="131">F191-F190</f>
        <v>-24</v>
      </c>
      <c r="K191" s="103" t="s">
        <v>49</v>
      </c>
      <c r="L191" s="24">
        <v>21</v>
      </c>
      <c r="M191" s="5">
        <v>18</v>
      </c>
      <c r="N191" s="162">
        <f t="shared" si="123"/>
        <v>39</v>
      </c>
      <c r="O191" s="7">
        <v>17</v>
      </c>
      <c r="P191" s="7">
        <v>24</v>
      </c>
      <c r="Q191" s="8">
        <f t="shared" si="124"/>
        <v>41</v>
      </c>
      <c r="R191" s="19">
        <f t="shared" si="125"/>
        <v>-2</v>
      </c>
      <c r="S191" s="18">
        <v>5</v>
      </c>
      <c r="T191" s="9">
        <v>4</v>
      </c>
      <c r="U191" s="12">
        <f t="shared" si="126"/>
        <v>9</v>
      </c>
      <c r="V191" s="10">
        <v>13</v>
      </c>
      <c r="W191" s="10">
        <v>18</v>
      </c>
      <c r="X191" s="13">
        <f t="shared" si="127"/>
        <v>31</v>
      </c>
      <c r="Y191" s="19">
        <f t="shared" si="128"/>
        <v>-22</v>
      </c>
      <c r="Z191" s="249">
        <f t="shared" si="129"/>
        <v>-24</v>
      </c>
    </row>
    <row r="192" spans="1:26" ht="21" customHeight="1" x14ac:dyDescent="0.15">
      <c r="A192" s="246"/>
      <c r="B192" s="245" t="s">
        <v>140</v>
      </c>
      <c r="C192" s="223" t="s">
        <v>18</v>
      </c>
      <c r="D192" s="228">
        <v>8535</v>
      </c>
      <c r="E192" s="21">
        <f t="shared" si="130"/>
        <v>22</v>
      </c>
      <c r="F192" s="222">
        <f t="shared" si="122"/>
        <v>18804</v>
      </c>
      <c r="G192" s="3">
        <v>8858</v>
      </c>
      <c r="H192" s="4">
        <v>9946</v>
      </c>
      <c r="I192" s="16">
        <f t="shared" si="131"/>
        <v>10</v>
      </c>
      <c r="K192" s="103" t="s">
        <v>137</v>
      </c>
      <c r="L192" s="24">
        <v>42</v>
      </c>
      <c r="M192" s="5">
        <v>15</v>
      </c>
      <c r="N192" s="6">
        <f t="shared" si="123"/>
        <v>57</v>
      </c>
      <c r="O192" s="7">
        <v>13</v>
      </c>
      <c r="P192" s="7">
        <v>19</v>
      </c>
      <c r="Q192" s="8">
        <f t="shared" si="124"/>
        <v>32</v>
      </c>
      <c r="R192" s="19">
        <f t="shared" si="125"/>
        <v>25</v>
      </c>
      <c r="S192" s="18">
        <v>2</v>
      </c>
      <c r="T192" s="9">
        <v>4</v>
      </c>
      <c r="U192" s="12">
        <f t="shared" si="126"/>
        <v>6</v>
      </c>
      <c r="V192" s="10">
        <v>10</v>
      </c>
      <c r="W192" s="10">
        <v>11</v>
      </c>
      <c r="X192" s="13">
        <f t="shared" si="127"/>
        <v>21</v>
      </c>
      <c r="Y192" s="19">
        <f t="shared" si="128"/>
        <v>-15</v>
      </c>
      <c r="Z192" s="125">
        <f t="shared" si="129"/>
        <v>10</v>
      </c>
    </row>
    <row r="193" spans="1:26" ht="21" customHeight="1" x14ac:dyDescent="0.15">
      <c r="A193" s="246"/>
      <c r="B193" s="245" t="s">
        <v>140</v>
      </c>
      <c r="C193" s="25" t="s">
        <v>14</v>
      </c>
      <c r="D193" s="20">
        <v>8531</v>
      </c>
      <c r="E193" s="21">
        <f t="shared" si="130"/>
        <v>-4</v>
      </c>
      <c r="F193" s="69">
        <f t="shared" si="122"/>
        <v>18791</v>
      </c>
      <c r="G193" s="3">
        <v>8854</v>
      </c>
      <c r="H193" s="4">
        <v>9937</v>
      </c>
      <c r="I193" s="16">
        <f t="shared" si="131"/>
        <v>-13</v>
      </c>
      <c r="K193" s="103" t="s">
        <v>138</v>
      </c>
      <c r="L193" s="24">
        <v>26</v>
      </c>
      <c r="M193" s="5">
        <v>21</v>
      </c>
      <c r="N193" s="38">
        <f t="shared" si="123"/>
        <v>47</v>
      </c>
      <c r="O193" s="7">
        <v>24</v>
      </c>
      <c r="P193" s="7">
        <v>24</v>
      </c>
      <c r="Q193" s="8">
        <f t="shared" si="124"/>
        <v>48</v>
      </c>
      <c r="R193" s="19">
        <f t="shared" si="125"/>
        <v>-1</v>
      </c>
      <c r="S193" s="18">
        <v>7</v>
      </c>
      <c r="T193" s="9">
        <v>5</v>
      </c>
      <c r="U193" s="12">
        <f t="shared" si="126"/>
        <v>12</v>
      </c>
      <c r="V193" s="10">
        <v>13</v>
      </c>
      <c r="W193" s="10">
        <v>11</v>
      </c>
      <c r="X193" s="13">
        <f t="shared" si="127"/>
        <v>24</v>
      </c>
      <c r="Y193" s="19">
        <f t="shared" si="128"/>
        <v>-12</v>
      </c>
      <c r="Z193" s="125">
        <f t="shared" si="129"/>
        <v>-13</v>
      </c>
    </row>
    <row r="194" spans="1:26" ht="21" customHeight="1" x14ac:dyDescent="0.15">
      <c r="A194" s="246"/>
      <c r="B194" s="139" t="s">
        <v>140</v>
      </c>
      <c r="C194" s="25" t="s">
        <v>15</v>
      </c>
      <c r="D194" s="20">
        <v>8525</v>
      </c>
      <c r="E194" s="21">
        <f t="shared" si="130"/>
        <v>-6</v>
      </c>
      <c r="F194" s="69">
        <f t="shared" si="122"/>
        <v>18766</v>
      </c>
      <c r="G194" s="3">
        <v>8840</v>
      </c>
      <c r="H194" s="4">
        <v>9926</v>
      </c>
      <c r="I194" s="16">
        <f t="shared" si="131"/>
        <v>-25</v>
      </c>
      <c r="K194" s="103" t="s">
        <v>139</v>
      </c>
      <c r="L194" s="24">
        <v>15</v>
      </c>
      <c r="M194" s="5">
        <v>15</v>
      </c>
      <c r="N194" s="6">
        <f t="shared" si="123"/>
        <v>30</v>
      </c>
      <c r="O194" s="7">
        <v>20</v>
      </c>
      <c r="P194" s="7">
        <v>17</v>
      </c>
      <c r="Q194" s="8">
        <f t="shared" si="124"/>
        <v>37</v>
      </c>
      <c r="R194" s="19">
        <f t="shared" si="125"/>
        <v>-7</v>
      </c>
      <c r="S194" s="18">
        <v>4</v>
      </c>
      <c r="T194" s="9">
        <v>4</v>
      </c>
      <c r="U194" s="12">
        <f t="shared" si="126"/>
        <v>8</v>
      </c>
      <c r="V194" s="10">
        <v>13</v>
      </c>
      <c r="W194" s="10">
        <v>13</v>
      </c>
      <c r="X194" s="13">
        <f t="shared" si="127"/>
        <v>26</v>
      </c>
      <c r="Y194" s="19">
        <f t="shared" si="128"/>
        <v>-18</v>
      </c>
      <c r="Z194" s="248">
        <f t="shared" si="129"/>
        <v>-25</v>
      </c>
    </row>
    <row r="195" spans="1:26" ht="21" customHeight="1" x14ac:dyDescent="0.15">
      <c r="A195" s="246"/>
      <c r="B195" s="189" t="s">
        <v>147</v>
      </c>
      <c r="C195" s="25" t="s">
        <v>104</v>
      </c>
      <c r="D195" s="20">
        <v>8504</v>
      </c>
      <c r="E195" s="21">
        <f t="shared" si="130"/>
        <v>-21</v>
      </c>
      <c r="F195" s="69">
        <f t="shared" si="122"/>
        <v>18743</v>
      </c>
      <c r="G195" s="3">
        <v>8825</v>
      </c>
      <c r="H195" s="4">
        <v>9918</v>
      </c>
      <c r="I195" s="16">
        <f t="shared" si="131"/>
        <v>-23</v>
      </c>
      <c r="K195" s="103" t="s">
        <v>53</v>
      </c>
      <c r="L195" s="24">
        <v>18</v>
      </c>
      <c r="M195" s="5">
        <v>26</v>
      </c>
      <c r="N195" s="6">
        <f t="shared" si="123"/>
        <v>44</v>
      </c>
      <c r="O195" s="7">
        <v>23</v>
      </c>
      <c r="P195" s="7">
        <v>29</v>
      </c>
      <c r="Q195" s="8">
        <f t="shared" si="124"/>
        <v>52</v>
      </c>
      <c r="R195" s="19">
        <f t="shared" si="125"/>
        <v>-8</v>
      </c>
      <c r="S195" s="18">
        <v>3</v>
      </c>
      <c r="T195" s="9">
        <v>4</v>
      </c>
      <c r="U195" s="12">
        <f t="shared" si="126"/>
        <v>7</v>
      </c>
      <c r="V195" s="10">
        <v>13</v>
      </c>
      <c r="W195" s="10">
        <v>9</v>
      </c>
      <c r="X195" s="13">
        <f t="shared" si="127"/>
        <v>22</v>
      </c>
      <c r="Y195" s="19">
        <f t="shared" si="128"/>
        <v>-15</v>
      </c>
      <c r="Z195" s="249">
        <f t="shared" si="129"/>
        <v>-23</v>
      </c>
    </row>
    <row r="196" spans="1:26" ht="21" customHeight="1" x14ac:dyDescent="0.15">
      <c r="A196" s="246"/>
      <c r="B196" s="139" t="s">
        <v>148</v>
      </c>
      <c r="C196" s="25" t="s">
        <v>16</v>
      </c>
      <c r="D196" s="20">
        <v>8483</v>
      </c>
      <c r="E196" s="21">
        <f t="shared" si="130"/>
        <v>-21</v>
      </c>
      <c r="F196" s="69">
        <f t="shared" si="122"/>
        <v>18691</v>
      </c>
      <c r="G196" s="3">
        <v>8800</v>
      </c>
      <c r="H196" s="4">
        <v>9891</v>
      </c>
      <c r="I196" s="16">
        <f t="shared" si="131"/>
        <v>-52</v>
      </c>
      <c r="K196" s="103" t="s">
        <v>54</v>
      </c>
      <c r="L196" s="24">
        <v>17</v>
      </c>
      <c r="M196" s="5">
        <v>12</v>
      </c>
      <c r="N196" s="38">
        <f t="shared" si="123"/>
        <v>29</v>
      </c>
      <c r="O196" s="7">
        <v>15</v>
      </c>
      <c r="P196" s="7">
        <v>19</v>
      </c>
      <c r="Q196" s="8">
        <f t="shared" si="124"/>
        <v>34</v>
      </c>
      <c r="R196" s="19">
        <f t="shared" si="125"/>
        <v>-5</v>
      </c>
      <c r="S196" s="18">
        <v>2</v>
      </c>
      <c r="T196" s="9">
        <v>2</v>
      </c>
      <c r="U196" s="12">
        <f t="shared" si="126"/>
        <v>4</v>
      </c>
      <c r="V196" s="10">
        <v>29</v>
      </c>
      <c r="W196" s="10">
        <v>22</v>
      </c>
      <c r="X196" s="13">
        <f t="shared" si="127"/>
        <v>51</v>
      </c>
      <c r="Y196" s="19">
        <f t="shared" si="128"/>
        <v>-47</v>
      </c>
      <c r="Z196" s="249">
        <f t="shared" si="129"/>
        <v>-52</v>
      </c>
    </row>
    <row r="197" spans="1:26" ht="21" customHeight="1" x14ac:dyDescent="0.15">
      <c r="A197" s="246"/>
      <c r="B197" s="247" t="s">
        <v>149</v>
      </c>
      <c r="C197" s="25" t="s">
        <v>17</v>
      </c>
      <c r="D197" s="20">
        <v>8375</v>
      </c>
      <c r="E197" s="21">
        <f t="shared" si="130"/>
        <v>-108</v>
      </c>
      <c r="F197" s="69">
        <f t="shared" si="122"/>
        <v>18541</v>
      </c>
      <c r="G197" s="3">
        <v>8721</v>
      </c>
      <c r="H197" s="4">
        <v>9820</v>
      </c>
      <c r="I197" s="16">
        <f t="shared" si="131"/>
        <v>-150</v>
      </c>
      <c r="K197" s="103" t="s">
        <v>55</v>
      </c>
      <c r="L197" s="24">
        <v>13</v>
      </c>
      <c r="M197" s="5">
        <v>12</v>
      </c>
      <c r="N197" s="6">
        <f t="shared" si="123"/>
        <v>25</v>
      </c>
      <c r="O197" s="7">
        <v>77</v>
      </c>
      <c r="P197" s="7">
        <v>71</v>
      </c>
      <c r="Q197" s="8">
        <f t="shared" si="124"/>
        <v>148</v>
      </c>
      <c r="R197" s="19">
        <f t="shared" si="125"/>
        <v>-123</v>
      </c>
      <c r="S197" s="18">
        <v>5</v>
      </c>
      <c r="T197" s="9">
        <v>5</v>
      </c>
      <c r="U197" s="12">
        <f t="shared" si="126"/>
        <v>10</v>
      </c>
      <c r="V197" s="10">
        <v>20</v>
      </c>
      <c r="W197" s="10">
        <v>17</v>
      </c>
      <c r="X197" s="13">
        <f t="shared" si="127"/>
        <v>37</v>
      </c>
      <c r="Y197" s="19">
        <f t="shared" si="128"/>
        <v>-27</v>
      </c>
      <c r="Z197" s="125">
        <f t="shared" si="129"/>
        <v>-150</v>
      </c>
    </row>
    <row r="198" spans="1:26" ht="21" customHeight="1" thickBot="1" x14ac:dyDescent="0.2">
      <c r="A198" s="246"/>
      <c r="B198" s="189" t="s">
        <v>148</v>
      </c>
      <c r="C198" s="25" t="s">
        <v>24</v>
      </c>
      <c r="D198" s="20">
        <v>8293</v>
      </c>
      <c r="E198" s="21">
        <f t="shared" si="130"/>
        <v>-82</v>
      </c>
      <c r="F198" s="69">
        <f t="shared" si="122"/>
        <v>18369</v>
      </c>
      <c r="G198" s="3">
        <v>8621</v>
      </c>
      <c r="H198" s="4">
        <v>9748</v>
      </c>
      <c r="I198" s="16">
        <f t="shared" si="131"/>
        <v>-172</v>
      </c>
      <c r="K198" s="103" t="s">
        <v>56</v>
      </c>
      <c r="L198" s="48">
        <v>74</v>
      </c>
      <c r="M198" s="49">
        <v>60</v>
      </c>
      <c r="N198" s="50">
        <f t="shared" si="123"/>
        <v>134</v>
      </c>
      <c r="O198" s="51">
        <v>164</v>
      </c>
      <c r="P198" s="51">
        <v>119</v>
      </c>
      <c r="Q198" s="52">
        <f t="shared" si="124"/>
        <v>283</v>
      </c>
      <c r="R198" s="53">
        <f t="shared" si="125"/>
        <v>-149</v>
      </c>
      <c r="S198" s="54">
        <v>5</v>
      </c>
      <c r="T198" s="55">
        <v>1</v>
      </c>
      <c r="U198" s="56">
        <f t="shared" si="126"/>
        <v>6</v>
      </c>
      <c r="V198" s="57">
        <v>15</v>
      </c>
      <c r="W198" s="57">
        <v>14</v>
      </c>
      <c r="X198" s="58">
        <f t="shared" si="127"/>
        <v>29</v>
      </c>
      <c r="Y198" s="53">
        <f t="shared" si="128"/>
        <v>-23</v>
      </c>
      <c r="Z198" s="239">
        <f t="shared" si="129"/>
        <v>-172</v>
      </c>
    </row>
    <row r="199" spans="1:26" ht="21" customHeight="1" x14ac:dyDescent="0.15">
      <c r="B199" s="189" t="s">
        <v>153</v>
      </c>
      <c r="C199" s="25" t="s">
        <v>19</v>
      </c>
      <c r="D199" s="20">
        <v>8625</v>
      </c>
      <c r="E199" s="21">
        <f t="shared" ref="E199:E206" si="132">D199-D198</f>
        <v>332</v>
      </c>
      <c r="F199" s="69">
        <f t="shared" si="122"/>
        <v>18669</v>
      </c>
      <c r="G199" s="3">
        <v>8860</v>
      </c>
      <c r="H199" s="4">
        <v>9809</v>
      </c>
      <c r="I199" s="16">
        <f t="shared" ref="I199:I205" si="133">F199-F198</f>
        <v>300</v>
      </c>
      <c r="K199" s="102" t="s">
        <v>46</v>
      </c>
      <c r="L199" s="48">
        <v>291</v>
      </c>
      <c r="M199" s="49">
        <v>108</v>
      </c>
      <c r="N199" s="50">
        <f t="shared" si="123"/>
        <v>399</v>
      </c>
      <c r="O199" s="51">
        <v>34</v>
      </c>
      <c r="P199" s="51">
        <v>33</v>
      </c>
      <c r="Q199" s="52">
        <f t="shared" si="124"/>
        <v>67</v>
      </c>
      <c r="R199" s="53">
        <f t="shared" si="125"/>
        <v>332</v>
      </c>
      <c r="S199" s="54">
        <v>1</v>
      </c>
      <c r="T199" s="55">
        <v>4</v>
      </c>
      <c r="U199" s="56">
        <f t="shared" si="126"/>
        <v>5</v>
      </c>
      <c r="V199" s="57">
        <v>19</v>
      </c>
      <c r="W199" s="57">
        <v>18</v>
      </c>
      <c r="X199" s="58">
        <f t="shared" si="127"/>
        <v>37</v>
      </c>
      <c r="Y199" s="53">
        <f t="shared" si="128"/>
        <v>-32</v>
      </c>
      <c r="Z199" s="124">
        <f>R199+Y199</f>
        <v>300</v>
      </c>
    </row>
    <row r="200" spans="1:26" ht="21" customHeight="1" x14ac:dyDescent="0.15">
      <c r="B200" s="189" t="s">
        <v>147</v>
      </c>
      <c r="C200" s="25" t="s">
        <v>20</v>
      </c>
      <c r="D200" s="20">
        <v>8620</v>
      </c>
      <c r="E200" s="21">
        <f t="shared" si="132"/>
        <v>-5</v>
      </c>
      <c r="F200" s="69">
        <f t="shared" si="122"/>
        <v>18654</v>
      </c>
      <c r="G200" s="3">
        <v>8853</v>
      </c>
      <c r="H200" s="68">
        <v>9801</v>
      </c>
      <c r="I200" s="16">
        <f t="shared" si="133"/>
        <v>-15</v>
      </c>
      <c r="K200" s="103" t="s">
        <v>58</v>
      </c>
      <c r="L200" s="24">
        <v>20</v>
      </c>
      <c r="M200" s="5">
        <v>20</v>
      </c>
      <c r="N200" s="6">
        <f t="shared" si="123"/>
        <v>40</v>
      </c>
      <c r="O200" s="7">
        <v>20</v>
      </c>
      <c r="P200" s="7">
        <v>15</v>
      </c>
      <c r="Q200" s="8">
        <f t="shared" si="124"/>
        <v>35</v>
      </c>
      <c r="R200" s="19">
        <f t="shared" si="125"/>
        <v>5</v>
      </c>
      <c r="S200" s="18">
        <v>3</v>
      </c>
      <c r="T200" s="9">
        <v>6</v>
      </c>
      <c r="U200" s="12">
        <f t="shared" si="126"/>
        <v>9</v>
      </c>
      <c r="V200" s="10">
        <v>10</v>
      </c>
      <c r="W200" s="10">
        <v>19</v>
      </c>
      <c r="X200" s="13">
        <f t="shared" si="127"/>
        <v>29</v>
      </c>
      <c r="Y200" s="19">
        <f t="shared" si="128"/>
        <v>-20</v>
      </c>
      <c r="Z200" s="125">
        <f t="shared" ref="Z200:Z210" si="134">R200+Y200</f>
        <v>-15</v>
      </c>
    </row>
    <row r="201" spans="1:26" ht="21" customHeight="1" x14ac:dyDescent="0.15">
      <c r="B201" s="247" t="s">
        <v>153</v>
      </c>
      <c r="C201" s="25" t="s">
        <v>21</v>
      </c>
      <c r="D201" s="20">
        <v>8461</v>
      </c>
      <c r="E201" s="21">
        <f t="shared" si="132"/>
        <v>-159</v>
      </c>
      <c r="F201" s="69">
        <f t="shared" si="122"/>
        <v>18481</v>
      </c>
      <c r="G201" s="3">
        <v>8699</v>
      </c>
      <c r="H201" s="4">
        <v>9782</v>
      </c>
      <c r="I201" s="16">
        <f t="shared" si="133"/>
        <v>-173</v>
      </c>
      <c r="K201" s="103" t="s">
        <v>47</v>
      </c>
      <c r="L201" s="24">
        <v>10</v>
      </c>
      <c r="M201" s="5">
        <v>8</v>
      </c>
      <c r="N201" s="6">
        <f t="shared" si="123"/>
        <v>18</v>
      </c>
      <c r="O201" s="7">
        <v>154</v>
      </c>
      <c r="P201" s="7">
        <v>19</v>
      </c>
      <c r="Q201" s="8">
        <f t="shared" si="124"/>
        <v>173</v>
      </c>
      <c r="R201" s="19">
        <f t="shared" si="125"/>
        <v>-155</v>
      </c>
      <c r="S201" s="18">
        <v>5</v>
      </c>
      <c r="T201" s="9">
        <v>7</v>
      </c>
      <c r="U201" s="12">
        <f t="shared" si="126"/>
        <v>12</v>
      </c>
      <c r="V201" s="10">
        <v>15</v>
      </c>
      <c r="W201" s="10">
        <v>15</v>
      </c>
      <c r="X201" s="13">
        <f t="shared" si="127"/>
        <v>30</v>
      </c>
      <c r="Y201" s="19">
        <f t="shared" si="128"/>
        <v>-18</v>
      </c>
      <c r="Z201" s="125">
        <f t="shared" si="134"/>
        <v>-173</v>
      </c>
    </row>
    <row r="202" spans="1:26" ht="21" customHeight="1" x14ac:dyDescent="0.15">
      <c r="B202" s="189" t="s">
        <v>153</v>
      </c>
      <c r="C202" s="25" t="s">
        <v>22</v>
      </c>
      <c r="D202" s="20">
        <v>8462</v>
      </c>
      <c r="E202" s="21">
        <f t="shared" si="132"/>
        <v>1</v>
      </c>
      <c r="F202" s="69">
        <f t="shared" si="122"/>
        <v>18481</v>
      </c>
      <c r="G202" s="3">
        <v>8703</v>
      </c>
      <c r="H202" s="4">
        <v>9778</v>
      </c>
      <c r="I202" s="16">
        <f t="shared" si="133"/>
        <v>0</v>
      </c>
      <c r="K202" s="103" t="s">
        <v>48</v>
      </c>
      <c r="L202" s="24">
        <v>24</v>
      </c>
      <c r="M202" s="5">
        <v>23</v>
      </c>
      <c r="N202" s="6">
        <f t="shared" si="123"/>
        <v>47</v>
      </c>
      <c r="O202" s="7">
        <v>12</v>
      </c>
      <c r="P202" s="7">
        <v>14</v>
      </c>
      <c r="Q202" s="8">
        <f t="shared" si="124"/>
        <v>26</v>
      </c>
      <c r="R202" s="19">
        <f t="shared" si="125"/>
        <v>21</v>
      </c>
      <c r="S202" s="18">
        <v>5</v>
      </c>
      <c r="T202" s="9">
        <v>4</v>
      </c>
      <c r="U202" s="12">
        <f t="shared" si="126"/>
        <v>9</v>
      </c>
      <c r="V202" s="10">
        <v>13</v>
      </c>
      <c r="W202" s="10">
        <v>17</v>
      </c>
      <c r="X202" s="13">
        <f t="shared" si="127"/>
        <v>30</v>
      </c>
      <c r="Y202" s="19">
        <f t="shared" si="128"/>
        <v>-21</v>
      </c>
      <c r="Z202" s="125">
        <f t="shared" si="134"/>
        <v>0</v>
      </c>
    </row>
    <row r="203" spans="1:26" ht="21" customHeight="1" x14ac:dyDescent="0.15">
      <c r="B203" s="189" t="s">
        <v>153</v>
      </c>
      <c r="C203" s="25" t="s">
        <v>23</v>
      </c>
      <c r="D203" s="20">
        <v>8471</v>
      </c>
      <c r="E203" s="21">
        <f t="shared" si="132"/>
        <v>9</v>
      </c>
      <c r="F203" s="69">
        <f t="shared" si="122"/>
        <v>18480</v>
      </c>
      <c r="G203" s="3">
        <v>8709</v>
      </c>
      <c r="H203" s="4">
        <v>9771</v>
      </c>
      <c r="I203" s="16">
        <f t="shared" si="133"/>
        <v>-1</v>
      </c>
      <c r="K203" s="103" t="s">
        <v>49</v>
      </c>
      <c r="L203" s="24">
        <v>34</v>
      </c>
      <c r="M203" s="5">
        <v>17</v>
      </c>
      <c r="N203" s="6">
        <f t="shared" si="123"/>
        <v>51</v>
      </c>
      <c r="O203" s="7">
        <v>23</v>
      </c>
      <c r="P203" s="7">
        <v>16</v>
      </c>
      <c r="Q203" s="8">
        <f t="shared" si="124"/>
        <v>39</v>
      </c>
      <c r="R203" s="19">
        <f t="shared" si="125"/>
        <v>12</v>
      </c>
      <c r="S203" s="18">
        <v>3</v>
      </c>
      <c r="T203" s="9">
        <v>6</v>
      </c>
      <c r="U203" s="12">
        <f t="shared" si="126"/>
        <v>9</v>
      </c>
      <c r="V203" s="10">
        <v>8</v>
      </c>
      <c r="W203" s="10">
        <v>14</v>
      </c>
      <c r="X203" s="13">
        <f t="shared" si="127"/>
        <v>22</v>
      </c>
      <c r="Y203" s="19">
        <f t="shared" si="128"/>
        <v>-13</v>
      </c>
      <c r="Z203" s="125">
        <f t="shared" si="134"/>
        <v>-1</v>
      </c>
    </row>
    <row r="204" spans="1:26" ht="21" customHeight="1" x14ac:dyDescent="0.15">
      <c r="B204" s="189" t="s">
        <v>153</v>
      </c>
      <c r="C204" s="223" t="s">
        <v>18</v>
      </c>
      <c r="D204" s="228">
        <v>8485</v>
      </c>
      <c r="E204" s="21">
        <f t="shared" si="132"/>
        <v>14</v>
      </c>
      <c r="F204" s="222">
        <f t="shared" si="122"/>
        <v>18473</v>
      </c>
      <c r="G204" s="3">
        <v>8718</v>
      </c>
      <c r="H204" s="4">
        <v>9755</v>
      </c>
      <c r="I204" s="16">
        <f t="shared" si="133"/>
        <v>-7</v>
      </c>
      <c r="K204" s="103" t="s">
        <v>137</v>
      </c>
      <c r="L204" s="24">
        <v>30</v>
      </c>
      <c r="M204" s="5">
        <v>13</v>
      </c>
      <c r="N204" s="6">
        <f t="shared" si="123"/>
        <v>43</v>
      </c>
      <c r="O204" s="7">
        <v>15</v>
      </c>
      <c r="P204" s="7">
        <v>16</v>
      </c>
      <c r="Q204" s="8">
        <f t="shared" si="124"/>
        <v>31</v>
      </c>
      <c r="R204" s="19">
        <f t="shared" si="125"/>
        <v>12</v>
      </c>
      <c r="S204" s="18">
        <v>1</v>
      </c>
      <c r="T204" s="9">
        <v>6</v>
      </c>
      <c r="U204" s="12">
        <f t="shared" si="126"/>
        <v>7</v>
      </c>
      <c r="V204" s="10">
        <v>7</v>
      </c>
      <c r="W204" s="10">
        <v>19</v>
      </c>
      <c r="X204" s="13">
        <f t="shared" si="127"/>
        <v>26</v>
      </c>
      <c r="Y204" s="19">
        <f t="shared" si="128"/>
        <v>-19</v>
      </c>
      <c r="Z204" s="125">
        <f t="shared" si="134"/>
        <v>-7</v>
      </c>
    </row>
    <row r="205" spans="1:26" ht="21" customHeight="1" x14ac:dyDescent="0.15">
      <c r="B205" s="247" t="s">
        <v>153</v>
      </c>
      <c r="C205" s="25" t="s">
        <v>14</v>
      </c>
      <c r="D205" s="20">
        <v>8479</v>
      </c>
      <c r="E205" s="21">
        <f t="shared" si="132"/>
        <v>-6</v>
      </c>
      <c r="F205" s="69">
        <f t="shared" si="122"/>
        <v>18449</v>
      </c>
      <c r="G205" s="3">
        <v>8706</v>
      </c>
      <c r="H205" s="4">
        <v>9743</v>
      </c>
      <c r="I205" s="16">
        <f t="shared" si="133"/>
        <v>-24</v>
      </c>
      <c r="K205" s="103" t="s">
        <v>138</v>
      </c>
      <c r="L205" s="24">
        <v>17</v>
      </c>
      <c r="M205" s="5">
        <v>21</v>
      </c>
      <c r="N205" s="6">
        <f t="shared" si="123"/>
        <v>38</v>
      </c>
      <c r="O205" s="7">
        <v>23</v>
      </c>
      <c r="P205" s="7">
        <v>23</v>
      </c>
      <c r="Q205" s="8">
        <f t="shared" si="124"/>
        <v>46</v>
      </c>
      <c r="R205" s="19">
        <f t="shared" si="125"/>
        <v>-8</v>
      </c>
      <c r="S205" s="18">
        <v>3</v>
      </c>
      <c r="T205" s="9">
        <v>6</v>
      </c>
      <c r="U205" s="12">
        <f t="shared" si="126"/>
        <v>9</v>
      </c>
      <c r="V205" s="10">
        <v>9</v>
      </c>
      <c r="W205" s="10">
        <v>16</v>
      </c>
      <c r="X205" s="13">
        <f t="shared" si="127"/>
        <v>25</v>
      </c>
      <c r="Y205" s="19">
        <f t="shared" si="128"/>
        <v>-16</v>
      </c>
      <c r="Z205" s="125">
        <f t="shared" si="134"/>
        <v>-24</v>
      </c>
    </row>
    <row r="206" spans="1:26" ht="21" customHeight="1" x14ac:dyDescent="0.15">
      <c r="B206" s="189" t="s">
        <v>153</v>
      </c>
      <c r="C206" s="25" t="s">
        <v>15</v>
      </c>
      <c r="D206" s="20">
        <v>8488</v>
      </c>
      <c r="E206" s="21">
        <f t="shared" si="132"/>
        <v>9</v>
      </c>
      <c r="F206" s="69">
        <f t="shared" si="122"/>
        <v>18429</v>
      </c>
      <c r="G206" s="3">
        <v>8706</v>
      </c>
      <c r="H206" s="4">
        <v>9723</v>
      </c>
      <c r="I206" s="16">
        <f>F206-F205</f>
        <v>-20</v>
      </c>
      <c r="K206" s="103" t="s">
        <v>139</v>
      </c>
      <c r="L206" s="24">
        <v>17</v>
      </c>
      <c r="M206" s="5">
        <v>16</v>
      </c>
      <c r="N206" s="6">
        <f t="shared" si="123"/>
        <v>33</v>
      </c>
      <c r="O206" s="7">
        <v>6</v>
      </c>
      <c r="P206" s="7">
        <v>16</v>
      </c>
      <c r="Q206" s="8">
        <f t="shared" si="124"/>
        <v>22</v>
      </c>
      <c r="R206" s="19">
        <f t="shared" si="125"/>
        <v>11</v>
      </c>
      <c r="S206" s="18">
        <v>1</v>
      </c>
      <c r="T206" s="9">
        <v>2</v>
      </c>
      <c r="U206" s="12">
        <f t="shared" si="126"/>
        <v>3</v>
      </c>
      <c r="V206" s="10">
        <v>12</v>
      </c>
      <c r="W206" s="10">
        <v>22</v>
      </c>
      <c r="X206" s="13">
        <f t="shared" si="127"/>
        <v>34</v>
      </c>
      <c r="Y206" s="19">
        <f t="shared" si="128"/>
        <v>-31</v>
      </c>
      <c r="Z206" s="125">
        <f t="shared" si="134"/>
        <v>-20</v>
      </c>
    </row>
    <row r="207" spans="1:26" ht="21" customHeight="1" x14ac:dyDescent="0.15">
      <c r="B207" s="189" t="s">
        <v>154</v>
      </c>
      <c r="C207" s="25" t="s">
        <v>104</v>
      </c>
      <c r="D207" s="20">
        <v>8477</v>
      </c>
      <c r="E207" s="21">
        <v>-11</v>
      </c>
      <c r="F207" s="69">
        <f t="shared" si="122"/>
        <v>18409</v>
      </c>
      <c r="G207" s="3">
        <f>'30年度 '!E15</f>
        <v>8706</v>
      </c>
      <c r="H207" s="4">
        <f>'30年度 '!F15</f>
        <v>9703</v>
      </c>
      <c r="I207" s="16">
        <f t="shared" ref="I207:I217" si="135">F207-F206</f>
        <v>-20</v>
      </c>
      <c r="K207" s="103" t="s">
        <v>53</v>
      </c>
      <c r="L207" s="252">
        <f>'30年度 '!J15</f>
        <v>21</v>
      </c>
      <c r="M207" s="5">
        <f>'30年度 '!K15</f>
        <v>8</v>
      </c>
      <c r="N207" s="6">
        <f t="shared" si="123"/>
        <v>29</v>
      </c>
      <c r="O207" s="252">
        <f>'30年度 '!M15</f>
        <v>15</v>
      </c>
      <c r="P207" s="5">
        <f>'30年度 '!N15</f>
        <v>19</v>
      </c>
      <c r="Q207" s="8">
        <f t="shared" ref="Q207:Q218" si="136">SUM(O207:P207)</f>
        <v>34</v>
      </c>
      <c r="R207" s="19">
        <f t="shared" ref="R207:R218" si="137">N207-Q207</f>
        <v>-5</v>
      </c>
      <c r="S207" s="252">
        <f>'30年度 '!Q15</f>
        <v>8</v>
      </c>
      <c r="T207" s="5">
        <f>'30年度 '!R15</f>
        <v>5</v>
      </c>
      <c r="U207" s="12">
        <f t="shared" si="126"/>
        <v>13</v>
      </c>
      <c r="V207" s="252">
        <f>'30年度 '!T15</f>
        <v>14</v>
      </c>
      <c r="W207" s="5">
        <f>'30年度 '!U15</f>
        <v>14</v>
      </c>
      <c r="X207" s="13">
        <f t="shared" ref="X207:X218" si="138">SUM(V207:W207)</f>
        <v>28</v>
      </c>
      <c r="Y207" s="19">
        <f t="shared" ref="Y207:Y218" si="139">U207-X207</f>
        <v>-15</v>
      </c>
      <c r="Z207" s="125">
        <f t="shared" si="134"/>
        <v>-20</v>
      </c>
    </row>
    <row r="208" spans="1:26" ht="21" customHeight="1" x14ac:dyDescent="0.15">
      <c r="B208" s="189" t="s">
        <v>154</v>
      </c>
      <c r="C208" s="25" t="s">
        <v>16</v>
      </c>
      <c r="D208" s="20">
        <v>8453</v>
      </c>
      <c r="E208" s="21">
        <v>-24</v>
      </c>
      <c r="F208" s="69">
        <f t="shared" si="122"/>
        <v>18362</v>
      </c>
      <c r="G208" s="3">
        <f>'30年度 '!E16</f>
        <v>8691</v>
      </c>
      <c r="H208" s="4">
        <f>'30年度 '!F16</f>
        <v>9671</v>
      </c>
      <c r="I208" s="16">
        <f t="shared" si="135"/>
        <v>-47</v>
      </c>
      <c r="K208" s="103" t="s">
        <v>54</v>
      </c>
      <c r="L208" s="252">
        <f>'30年度 '!J16</f>
        <v>13</v>
      </c>
      <c r="M208" s="5">
        <f>'30年度 '!K16</f>
        <v>8</v>
      </c>
      <c r="N208" s="6">
        <f t="shared" si="123"/>
        <v>21</v>
      </c>
      <c r="O208" s="252">
        <f>'30年度 '!M16</f>
        <v>22</v>
      </c>
      <c r="P208" s="5">
        <f>'30年度 '!N16</f>
        <v>29</v>
      </c>
      <c r="Q208" s="8">
        <f t="shared" si="136"/>
        <v>51</v>
      </c>
      <c r="R208" s="19">
        <f t="shared" si="137"/>
        <v>-30</v>
      </c>
      <c r="S208" s="252">
        <f>'30年度 '!Q16</f>
        <v>10</v>
      </c>
      <c r="T208" s="5">
        <f>'30年度 '!R16</f>
        <v>6</v>
      </c>
      <c r="U208" s="12">
        <f t="shared" si="126"/>
        <v>16</v>
      </c>
      <c r="V208" s="252">
        <f>'30年度 '!T16</f>
        <v>16</v>
      </c>
      <c r="W208" s="5">
        <f>'30年度 '!U16</f>
        <v>17</v>
      </c>
      <c r="X208" s="13">
        <f t="shared" si="138"/>
        <v>33</v>
      </c>
      <c r="Y208" s="19">
        <f t="shared" si="139"/>
        <v>-17</v>
      </c>
      <c r="Z208" s="125">
        <f t="shared" si="134"/>
        <v>-47</v>
      </c>
    </row>
    <row r="209" spans="2:26" ht="21" customHeight="1" x14ac:dyDescent="0.15">
      <c r="B209" s="189" t="s">
        <v>154</v>
      </c>
      <c r="C209" s="25" t="s">
        <v>17</v>
      </c>
      <c r="D209" s="20">
        <v>8317</v>
      </c>
      <c r="E209" s="21">
        <v>-136</v>
      </c>
      <c r="F209" s="69">
        <f t="shared" si="122"/>
        <v>18206</v>
      </c>
      <c r="G209" s="3">
        <f>'30年度 '!E17</f>
        <v>8592</v>
      </c>
      <c r="H209" s="4">
        <f>'30年度 '!F17</f>
        <v>9614</v>
      </c>
      <c r="I209" s="16">
        <f t="shared" si="135"/>
        <v>-156</v>
      </c>
      <c r="K209" s="103" t="s">
        <v>55</v>
      </c>
      <c r="L209" s="252">
        <f>'30年度 '!J17</f>
        <v>24</v>
      </c>
      <c r="M209" s="5">
        <f>'30年度 '!K17</f>
        <v>28</v>
      </c>
      <c r="N209" s="6">
        <f t="shared" si="123"/>
        <v>52</v>
      </c>
      <c r="O209" s="252">
        <f>'30年度 '!M17</f>
        <v>110</v>
      </c>
      <c r="P209" s="5">
        <f>'30年度 '!N17</f>
        <v>72</v>
      </c>
      <c r="Q209" s="8">
        <f t="shared" si="136"/>
        <v>182</v>
      </c>
      <c r="R209" s="19">
        <f t="shared" si="137"/>
        <v>-130</v>
      </c>
      <c r="S209" s="252">
        <f>'30年度 '!Q17</f>
        <v>2</v>
      </c>
      <c r="T209" s="5">
        <f>'30年度 '!R17</f>
        <v>5</v>
      </c>
      <c r="U209" s="12">
        <f t="shared" si="126"/>
        <v>7</v>
      </c>
      <c r="V209" s="252">
        <f>'30年度 '!T17</f>
        <v>15</v>
      </c>
      <c r="W209" s="5">
        <f>'30年度 '!U17</f>
        <v>18</v>
      </c>
      <c r="X209" s="13">
        <f t="shared" si="138"/>
        <v>33</v>
      </c>
      <c r="Y209" s="19">
        <f t="shared" si="139"/>
        <v>-26</v>
      </c>
      <c r="Z209" s="125">
        <f t="shared" si="134"/>
        <v>-156</v>
      </c>
    </row>
    <row r="210" spans="2:26" ht="21" customHeight="1" thickBot="1" x14ac:dyDescent="0.2">
      <c r="B210" s="189" t="s">
        <v>154</v>
      </c>
      <c r="C210" s="25" t="s">
        <v>24</v>
      </c>
      <c r="D210" s="20">
        <f>'31年度'!B6</f>
        <v>8262</v>
      </c>
      <c r="E210" s="21">
        <v>-55</v>
      </c>
      <c r="F210" s="69">
        <f t="shared" si="122"/>
        <v>18060</v>
      </c>
      <c r="G210" s="3">
        <f>'30年度 '!E18</f>
        <v>8511</v>
      </c>
      <c r="H210" s="4">
        <f>'30年度 '!F18</f>
        <v>9549</v>
      </c>
      <c r="I210" s="16">
        <f t="shared" si="135"/>
        <v>-146</v>
      </c>
      <c r="K210" s="103" t="s">
        <v>56</v>
      </c>
      <c r="L210" s="252">
        <f>'30年度 '!J18</f>
        <v>69</v>
      </c>
      <c r="M210" s="5">
        <f>'30年度 '!K18</f>
        <v>51</v>
      </c>
      <c r="N210" s="6">
        <f t="shared" si="123"/>
        <v>120</v>
      </c>
      <c r="O210" s="252">
        <f>'30年度 '!M18</f>
        <v>143</v>
      </c>
      <c r="P210" s="5">
        <f>'30年度 '!N18</f>
        <v>104</v>
      </c>
      <c r="Q210" s="8">
        <f t="shared" si="136"/>
        <v>247</v>
      </c>
      <c r="R210" s="19">
        <f t="shared" si="137"/>
        <v>-127</v>
      </c>
      <c r="S210" s="252">
        <f>'30年度 '!Q18</f>
        <v>11</v>
      </c>
      <c r="T210" s="5">
        <f>'30年度 '!R18</f>
        <v>2</v>
      </c>
      <c r="U210" s="12">
        <f t="shared" si="126"/>
        <v>13</v>
      </c>
      <c r="V210" s="252">
        <f>'30年度 '!T18</f>
        <v>18</v>
      </c>
      <c r="W210" s="5">
        <f>'30年度 '!U18</f>
        <v>14</v>
      </c>
      <c r="X210" s="13">
        <f t="shared" si="138"/>
        <v>32</v>
      </c>
      <c r="Y210" s="19">
        <f t="shared" si="139"/>
        <v>-19</v>
      </c>
      <c r="Z210" s="125">
        <f t="shared" si="134"/>
        <v>-146</v>
      </c>
    </row>
    <row r="211" spans="2:26" ht="21" customHeight="1" x14ac:dyDescent="0.15">
      <c r="B211" s="189" t="s">
        <v>158</v>
      </c>
      <c r="C211" s="25" t="s">
        <v>19</v>
      </c>
      <c r="D211" s="20">
        <f>'31年度'!B7</f>
        <v>8538</v>
      </c>
      <c r="E211" s="21">
        <f t="shared" ref="E211:E222" si="140">D211-D210</f>
        <v>276</v>
      </c>
      <c r="F211" s="69">
        <f t="shared" ref="F211:F257" si="141">SUM(G211:H211)</f>
        <v>18350</v>
      </c>
      <c r="G211" s="3">
        <f>'31年度'!E7</f>
        <v>8732</v>
      </c>
      <c r="H211" s="4">
        <f>'31年度'!F7</f>
        <v>9618</v>
      </c>
      <c r="I211" s="16">
        <f t="shared" si="135"/>
        <v>290</v>
      </c>
      <c r="K211" s="102" t="s">
        <v>46</v>
      </c>
      <c r="L211" s="253">
        <f>'31年度'!J7</f>
        <v>253</v>
      </c>
      <c r="M211" s="5">
        <f>'31年度'!K7</f>
        <v>105</v>
      </c>
      <c r="N211" s="50">
        <f t="shared" ref="N211:N221" si="142">SUM(L211:M211)</f>
        <v>358</v>
      </c>
      <c r="O211" s="253">
        <f>'31年度'!M7</f>
        <v>24</v>
      </c>
      <c r="P211" s="5">
        <f>'31年度'!N7</f>
        <v>30</v>
      </c>
      <c r="Q211" s="52">
        <f t="shared" si="136"/>
        <v>54</v>
      </c>
      <c r="R211" s="53">
        <f t="shared" si="137"/>
        <v>304</v>
      </c>
      <c r="S211" s="253">
        <f>'31年度'!Q7</f>
        <v>7</v>
      </c>
      <c r="T211" s="5">
        <f>'31年度'!R7</f>
        <v>5</v>
      </c>
      <c r="U211" s="56">
        <f t="shared" ref="U211:U221" si="143">SUM(S211:T211)</f>
        <v>12</v>
      </c>
      <c r="V211" s="253">
        <f>'31年度'!T7</f>
        <v>15</v>
      </c>
      <c r="W211" s="5">
        <f>'31年度'!U7</f>
        <v>11</v>
      </c>
      <c r="X211" s="58">
        <f t="shared" si="138"/>
        <v>26</v>
      </c>
      <c r="Y211" s="53">
        <f t="shared" si="139"/>
        <v>-14</v>
      </c>
      <c r="Z211" s="124">
        <f>R211+Y211</f>
        <v>290</v>
      </c>
    </row>
    <row r="212" spans="2:26" ht="21" customHeight="1" x14ac:dyDescent="0.15">
      <c r="B212" s="189" t="s">
        <v>158</v>
      </c>
      <c r="C212" s="25" t="s">
        <v>20</v>
      </c>
      <c r="D212" s="20">
        <f>'31年度'!B8</f>
        <v>8550</v>
      </c>
      <c r="E212" s="21">
        <f t="shared" si="140"/>
        <v>12</v>
      </c>
      <c r="F212" s="69">
        <f t="shared" si="141"/>
        <v>18337</v>
      </c>
      <c r="G212" s="3">
        <f>'31年度'!E8</f>
        <v>8725</v>
      </c>
      <c r="H212" s="4">
        <f>'31年度'!F8</f>
        <v>9612</v>
      </c>
      <c r="I212" s="16">
        <f t="shared" si="135"/>
        <v>-13</v>
      </c>
      <c r="K212" s="103" t="s">
        <v>58</v>
      </c>
      <c r="L212" s="48">
        <f>'31年度'!J8</f>
        <v>15</v>
      </c>
      <c r="M212" s="5">
        <f>'31年度'!K8</f>
        <v>29</v>
      </c>
      <c r="N212" s="6">
        <f t="shared" si="142"/>
        <v>44</v>
      </c>
      <c r="O212" s="48">
        <f>'31年度'!M8</f>
        <v>18</v>
      </c>
      <c r="P212" s="5">
        <f>'31年度'!N8</f>
        <v>25</v>
      </c>
      <c r="Q212" s="8">
        <f t="shared" si="136"/>
        <v>43</v>
      </c>
      <c r="R212" s="19">
        <f t="shared" si="137"/>
        <v>1</v>
      </c>
      <c r="S212" s="48">
        <f>'31年度'!Q8</f>
        <v>7</v>
      </c>
      <c r="T212" s="5">
        <f>'31年度'!R8</f>
        <v>2</v>
      </c>
      <c r="U212" s="12">
        <f t="shared" si="143"/>
        <v>9</v>
      </c>
      <c r="V212" s="48">
        <f>'31年度'!T8</f>
        <v>11</v>
      </c>
      <c r="W212" s="5">
        <f>'31年度'!U8</f>
        <v>12</v>
      </c>
      <c r="X212" s="13">
        <f t="shared" si="138"/>
        <v>23</v>
      </c>
      <c r="Y212" s="19">
        <f t="shared" si="139"/>
        <v>-14</v>
      </c>
      <c r="Z212" s="125">
        <f t="shared" ref="Z212:Z222" si="144">R212+Y212</f>
        <v>-13</v>
      </c>
    </row>
    <row r="213" spans="2:26" ht="21" customHeight="1" x14ac:dyDescent="0.15">
      <c r="B213" s="189" t="s">
        <v>158</v>
      </c>
      <c r="C213" s="25" t="s">
        <v>21</v>
      </c>
      <c r="D213" s="20">
        <f>'31年度'!B9</f>
        <v>8435</v>
      </c>
      <c r="E213" s="21">
        <f t="shared" si="140"/>
        <v>-115</v>
      </c>
      <c r="F213" s="69">
        <f t="shared" si="141"/>
        <v>18202</v>
      </c>
      <c r="G213" s="3">
        <f>'31年度'!E9</f>
        <v>8606</v>
      </c>
      <c r="H213" s="4">
        <f>'31年度'!F9</f>
        <v>9596</v>
      </c>
      <c r="I213" s="16">
        <f t="shared" si="135"/>
        <v>-135</v>
      </c>
      <c r="K213" s="103" t="s">
        <v>47</v>
      </c>
      <c r="L213" s="48">
        <f>'31年度'!J9</f>
        <v>12</v>
      </c>
      <c r="M213" s="5">
        <f>'31年度'!K9</f>
        <v>12</v>
      </c>
      <c r="N213" s="6">
        <f t="shared" si="142"/>
        <v>24</v>
      </c>
      <c r="O213" s="48">
        <f>'31年度'!M9</f>
        <v>122</v>
      </c>
      <c r="P213" s="5">
        <f>'31年度'!N9</f>
        <v>17</v>
      </c>
      <c r="Q213" s="8">
        <f t="shared" si="136"/>
        <v>139</v>
      </c>
      <c r="R213" s="19">
        <f t="shared" si="137"/>
        <v>-115</v>
      </c>
      <c r="S213" s="48">
        <f>'31年度'!Q9</f>
        <v>1</v>
      </c>
      <c r="T213" s="5">
        <f>'31年度'!R9</f>
        <v>2</v>
      </c>
      <c r="U213" s="12">
        <f t="shared" si="143"/>
        <v>3</v>
      </c>
      <c r="V213" s="48">
        <f>'31年度'!T9</f>
        <v>10</v>
      </c>
      <c r="W213" s="5">
        <f>'31年度'!U9</f>
        <v>13</v>
      </c>
      <c r="X213" s="13">
        <f t="shared" si="138"/>
        <v>23</v>
      </c>
      <c r="Y213" s="19">
        <f t="shared" si="139"/>
        <v>-20</v>
      </c>
      <c r="Z213" s="125">
        <f t="shared" si="144"/>
        <v>-135</v>
      </c>
    </row>
    <row r="214" spans="2:26" ht="21" customHeight="1" x14ac:dyDescent="0.15">
      <c r="B214" s="189" t="s">
        <v>158</v>
      </c>
      <c r="C214" s="25" t="s">
        <v>22</v>
      </c>
      <c r="D214" s="20">
        <f>'31年度'!B10</f>
        <v>8422</v>
      </c>
      <c r="E214" s="21">
        <f t="shared" si="140"/>
        <v>-13</v>
      </c>
      <c r="F214" s="69">
        <f t="shared" si="141"/>
        <v>18160</v>
      </c>
      <c r="G214" s="3">
        <f>'31年度'!E10</f>
        <v>8572</v>
      </c>
      <c r="H214" s="4">
        <f>'31年度'!F10</f>
        <v>9588</v>
      </c>
      <c r="I214" s="16">
        <f t="shared" si="135"/>
        <v>-42</v>
      </c>
      <c r="K214" s="103" t="s">
        <v>48</v>
      </c>
      <c r="L214" s="48">
        <f>'31年度'!J10</f>
        <v>11</v>
      </c>
      <c r="M214" s="5">
        <f>'31年度'!K10</f>
        <v>19</v>
      </c>
      <c r="N214" s="6">
        <f t="shared" si="142"/>
        <v>30</v>
      </c>
      <c r="O214" s="48">
        <f>'31年度'!M10</f>
        <v>27</v>
      </c>
      <c r="P214" s="5">
        <f>'31年度'!N10</f>
        <v>16</v>
      </c>
      <c r="Q214" s="8">
        <f t="shared" si="136"/>
        <v>43</v>
      </c>
      <c r="R214" s="19">
        <f t="shared" si="137"/>
        <v>-13</v>
      </c>
      <c r="S214" s="48">
        <f>'31年度'!Q10</f>
        <v>3</v>
      </c>
      <c r="T214" s="5">
        <f>'31年度'!R10</f>
        <v>2</v>
      </c>
      <c r="U214" s="12">
        <f t="shared" si="143"/>
        <v>5</v>
      </c>
      <c r="V214" s="48">
        <f>'31年度'!T10</f>
        <v>21</v>
      </c>
      <c r="W214" s="5">
        <f>'31年度'!U10</f>
        <v>13</v>
      </c>
      <c r="X214" s="13">
        <f t="shared" si="138"/>
        <v>34</v>
      </c>
      <c r="Y214" s="19">
        <f t="shared" si="139"/>
        <v>-29</v>
      </c>
      <c r="Z214" s="125">
        <f t="shared" si="144"/>
        <v>-42</v>
      </c>
    </row>
    <row r="215" spans="2:26" ht="21" customHeight="1" x14ac:dyDescent="0.15">
      <c r="B215" s="189" t="s">
        <v>158</v>
      </c>
      <c r="C215" s="25" t="s">
        <v>23</v>
      </c>
      <c r="D215" s="20">
        <f>'31年度'!B11</f>
        <v>8419</v>
      </c>
      <c r="E215" s="21">
        <f t="shared" si="140"/>
        <v>-3</v>
      </c>
      <c r="F215" s="69">
        <f t="shared" si="141"/>
        <v>18152</v>
      </c>
      <c r="G215" s="3">
        <f>'31年度'!E11</f>
        <v>8568</v>
      </c>
      <c r="H215" s="4">
        <f>'31年度'!F11</f>
        <v>9584</v>
      </c>
      <c r="I215" s="16">
        <f t="shared" si="135"/>
        <v>-8</v>
      </c>
      <c r="K215" s="103" t="s">
        <v>49</v>
      </c>
      <c r="L215" s="48">
        <f>'31年度'!J11</f>
        <v>18</v>
      </c>
      <c r="M215" s="5">
        <f>'31年度'!K11</f>
        <v>28</v>
      </c>
      <c r="N215" s="6">
        <f t="shared" si="142"/>
        <v>46</v>
      </c>
      <c r="O215" s="48">
        <f>'31年度'!M11</f>
        <v>12</v>
      </c>
      <c r="P215" s="5">
        <f>'31年度'!N11</f>
        <v>18</v>
      </c>
      <c r="Q215" s="8">
        <f t="shared" si="136"/>
        <v>30</v>
      </c>
      <c r="R215" s="19">
        <f t="shared" si="137"/>
        <v>16</v>
      </c>
      <c r="S215" s="48">
        <f>'31年度'!Q11</f>
        <v>4</v>
      </c>
      <c r="T215" s="5">
        <f>'31年度'!R11</f>
        <v>3</v>
      </c>
      <c r="U215" s="12">
        <f t="shared" si="143"/>
        <v>7</v>
      </c>
      <c r="V215" s="48">
        <f>'31年度'!T11</f>
        <v>14</v>
      </c>
      <c r="W215" s="5">
        <f>'31年度'!U11</f>
        <v>17</v>
      </c>
      <c r="X215" s="13">
        <f t="shared" si="138"/>
        <v>31</v>
      </c>
      <c r="Y215" s="19">
        <f t="shared" si="139"/>
        <v>-24</v>
      </c>
      <c r="Z215" s="125">
        <f t="shared" si="144"/>
        <v>-8</v>
      </c>
    </row>
    <row r="216" spans="2:26" ht="21" customHeight="1" x14ac:dyDescent="0.15">
      <c r="B216" s="189" t="s">
        <v>158</v>
      </c>
      <c r="C216" s="223" t="s">
        <v>18</v>
      </c>
      <c r="D216" s="20">
        <f>'31年度'!B12</f>
        <v>8413</v>
      </c>
      <c r="E216" s="21">
        <f t="shared" si="140"/>
        <v>-6</v>
      </c>
      <c r="F216" s="222">
        <f t="shared" si="141"/>
        <v>18123</v>
      </c>
      <c r="G216" s="3">
        <f>'31年度'!E12</f>
        <v>8569</v>
      </c>
      <c r="H216" s="4">
        <f>'31年度'!F12</f>
        <v>9554</v>
      </c>
      <c r="I216" s="16">
        <f t="shared" si="135"/>
        <v>-29</v>
      </c>
      <c r="K216" s="103" t="s">
        <v>137</v>
      </c>
      <c r="L216" s="48">
        <f>'31年度'!J12</f>
        <v>18</v>
      </c>
      <c r="M216" s="5">
        <f>'31年度'!K12</f>
        <v>12</v>
      </c>
      <c r="N216" s="6">
        <f t="shared" si="142"/>
        <v>30</v>
      </c>
      <c r="O216" s="48">
        <f>'31年度'!M12</f>
        <v>14</v>
      </c>
      <c r="P216" s="5">
        <f>'31年度'!N12</f>
        <v>34</v>
      </c>
      <c r="Q216" s="8">
        <f t="shared" si="136"/>
        <v>48</v>
      </c>
      <c r="R216" s="19">
        <f t="shared" si="137"/>
        <v>-18</v>
      </c>
      <c r="S216" s="275">
        <f>'31年度'!Q12</f>
        <v>6</v>
      </c>
      <c r="T216" s="5">
        <f>'31年度'!R12</f>
        <v>6</v>
      </c>
      <c r="U216" s="12">
        <f t="shared" si="143"/>
        <v>12</v>
      </c>
      <c r="V216" s="48">
        <f>'31年度'!T12</f>
        <v>9</v>
      </c>
      <c r="W216" s="5">
        <f>'31年度'!U12</f>
        <v>14</v>
      </c>
      <c r="X216" s="13">
        <f t="shared" si="138"/>
        <v>23</v>
      </c>
      <c r="Y216" s="19">
        <f t="shared" si="139"/>
        <v>-11</v>
      </c>
      <c r="Z216" s="125">
        <f t="shared" si="144"/>
        <v>-29</v>
      </c>
    </row>
    <row r="217" spans="2:26" ht="21" customHeight="1" x14ac:dyDescent="0.15">
      <c r="B217" s="189" t="s">
        <v>158</v>
      </c>
      <c r="C217" s="25" t="s">
        <v>14</v>
      </c>
      <c r="D217" s="20">
        <f>'31年度'!B13</f>
        <v>8413</v>
      </c>
      <c r="E217" s="21">
        <f t="shared" si="140"/>
        <v>0</v>
      </c>
      <c r="F217" s="69">
        <f t="shared" si="141"/>
        <v>18107</v>
      </c>
      <c r="G217" s="3">
        <f>'31年度'!E13</f>
        <v>8564</v>
      </c>
      <c r="H217" s="4">
        <f>'31年度'!F13</f>
        <v>9543</v>
      </c>
      <c r="I217" s="16">
        <f t="shared" si="135"/>
        <v>-16</v>
      </c>
      <c r="K217" s="103" t="s">
        <v>138</v>
      </c>
      <c r="L217" s="48">
        <f>'31年度'!J13</f>
        <v>19</v>
      </c>
      <c r="M217" s="5">
        <f>'31年度'!K13</f>
        <v>25</v>
      </c>
      <c r="N217" s="6">
        <f t="shared" si="142"/>
        <v>44</v>
      </c>
      <c r="O217" s="48">
        <f>'31年度'!M13</f>
        <v>17</v>
      </c>
      <c r="P217" s="5">
        <f>'31年度'!N13</f>
        <v>23</v>
      </c>
      <c r="Q217" s="8">
        <f t="shared" si="136"/>
        <v>40</v>
      </c>
      <c r="R217" s="19">
        <f t="shared" si="137"/>
        <v>4</v>
      </c>
      <c r="S217" s="275">
        <f>'31年度'!Q13</f>
        <v>7</v>
      </c>
      <c r="T217" s="5">
        <f>'31年度'!R13</f>
        <v>4</v>
      </c>
      <c r="U217" s="12">
        <f t="shared" si="143"/>
        <v>11</v>
      </c>
      <c r="V217" s="48">
        <f>'31年度'!T13</f>
        <v>14</v>
      </c>
      <c r="W217" s="5">
        <f>'31年度'!U13</f>
        <v>17</v>
      </c>
      <c r="X217" s="13">
        <f t="shared" si="138"/>
        <v>31</v>
      </c>
      <c r="Y217" s="19">
        <f t="shared" si="139"/>
        <v>-20</v>
      </c>
      <c r="Z217" s="125">
        <f t="shared" si="144"/>
        <v>-16</v>
      </c>
    </row>
    <row r="218" spans="2:26" ht="21" customHeight="1" x14ac:dyDescent="0.15">
      <c r="B218" s="189" t="s">
        <v>158</v>
      </c>
      <c r="C218" s="25" t="s">
        <v>15</v>
      </c>
      <c r="D218" s="20">
        <f>'31年度'!B14</f>
        <v>8407</v>
      </c>
      <c r="E218" s="21">
        <f t="shared" si="140"/>
        <v>-6</v>
      </c>
      <c r="F218" s="69">
        <f t="shared" si="141"/>
        <v>18090</v>
      </c>
      <c r="G218" s="3">
        <f>'31年度'!E14</f>
        <v>8560</v>
      </c>
      <c r="H218" s="4">
        <f>'31年度'!F14</f>
        <v>9530</v>
      </c>
      <c r="I218" s="16">
        <f t="shared" ref="I218:I226" si="145">F218-F217</f>
        <v>-17</v>
      </c>
      <c r="K218" s="103" t="s">
        <v>139</v>
      </c>
      <c r="L218" s="48">
        <f>'31年度'!J14</f>
        <v>15</v>
      </c>
      <c r="M218" s="5">
        <f>'31年度'!K14</f>
        <v>14</v>
      </c>
      <c r="N218" s="6">
        <f t="shared" si="142"/>
        <v>29</v>
      </c>
      <c r="O218" s="48">
        <f>'31年度'!M14</f>
        <v>14</v>
      </c>
      <c r="P218" s="5">
        <f>'31年度'!N14</f>
        <v>15</v>
      </c>
      <c r="Q218" s="8">
        <f t="shared" si="136"/>
        <v>29</v>
      </c>
      <c r="R218" s="19">
        <f t="shared" si="137"/>
        <v>0</v>
      </c>
      <c r="S218" s="275">
        <f>'31年度'!Q14</f>
        <v>7</v>
      </c>
      <c r="T218" s="5">
        <f>'31年度'!R14</f>
        <v>3</v>
      </c>
      <c r="U218" s="12">
        <f t="shared" si="143"/>
        <v>10</v>
      </c>
      <c r="V218" s="48">
        <f>'31年度'!T14</f>
        <v>12</v>
      </c>
      <c r="W218" s="5">
        <f>'31年度'!U14</f>
        <v>15</v>
      </c>
      <c r="X218" s="13">
        <f t="shared" si="138"/>
        <v>27</v>
      </c>
      <c r="Y218" s="19">
        <f t="shared" si="139"/>
        <v>-17</v>
      </c>
      <c r="Z218" s="125">
        <f t="shared" si="144"/>
        <v>-17</v>
      </c>
    </row>
    <row r="219" spans="2:26" ht="21" customHeight="1" x14ac:dyDescent="0.15">
      <c r="B219" s="189" t="s">
        <v>157</v>
      </c>
      <c r="C219" s="25" t="s">
        <v>104</v>
      </c>
      <c r="D219" s="20">
        <f>'31年度'!B15</f>
        <v>8392</v>
      </c>
      <c r="E219" s="21">
        <f t="shared" si="140"/>
        <v>-15</v>
      </c>
      <c r="F219" s="69">
        <f t="shared" si="141"/>
        <v>18062</v>
      </c>
      <c r="G219" s="3">
        <f>'31年度'!E15</f>
        <v>8554</v>
      </c>
      <c r="H219" s="4">
        <f>'31年度'!F15</f>
        <v>9508</v>
      </c>
      <c r="I219" s="16">
        <f t="shared" si="145"/>
        <v>-28</v>
      </c>
      <c r="K219" s="103" t="s">
        <v>53</v>
      </c>
      <c r="L219" s="48">
        <f>'31年度'!J15</f>
        <v>19</v>
      </c>
      <c r="M219" s="5">
        <f>'31年度'!K15</f>
        <v>14</v>
      </c>
      <c r="N219" s="6">
        <f t="shared" si="142"/>
        <v>33</v>
      </c>
      <c r="O219" s="48">
        <f>'31年度'!M15</f>
        <v>10</v>
      </c>
      <c r="P219" s="5">
        <f>'31年度'!N15</f>
        <v>23</v>
      </c>
      <c r="Q219" s="8">
        <f>SUM(O219:P219)</f>
        <v>33</v>
      </c>
      <c r="R219" s="19">
        <f>N219-Q219</f>
        <v>0</v>
      </c>
      <c r="S219" s="275">
        <f>'31年度'!Q15</f>
        <v>2</v>
      </c>
      <c r="T219" s="5">
        <f>'31年度'!R15</f>
        <v>5</v>
      </c>
      <c r="U219" s="12">
        <f t="shared" si="143"/>
        <v>7</v>
      </c>
      <c r="V219" s="48">
        <f>'31年度'!T15</f>
        <v>17</v>
      </c>
      <c r="W219" s="5">
        <f>'31年度'!U15</f>
        <v>18</v>
      </c>
      <c r="X219" s="13">
        <f>SUM(V219:W219)</f>
        <v>35</v>
      </c>
      <c r="Y219" s="19">
        <f>U219-X219</f>
        <v>-28</v>
      </c>
      <c r="Z219" s="125">
        <f t="shared" si="144"/>
        <v>-28</v>
      </c>
    </row>
    <row r="220" spans="2:26" ht="21" customHeight="1" x14ac:dyDescent="0.15">
      <c r="B220" s="189" t="s">
        <v>157</v>
      </c>
      <c r="C220" s="25" t="s">
        <v>16</v>
      </c>
      <c r="D220" s="20">
        <f>'31年度'!B16</f>
        <v>8377</v>
      </c>
      <c r="E220" s="21">
        <f t="shared" si="140"/>
        <v>-15</v>
      </c>
      <c r="F220" s="69">
        <f t="shared" si="141"/>
        <v>18028</v>
      </c>
      <c r="G220" s="3">
        <f>'31年度'!E16</f>
        <v>8533</v>
      </c>
      <c r="H220" s="4">
        <f>'31年度'!F16</f>
        <v>9495</v>
      </c>
      <c r="I220" s="16">
        <f t="shared" si="145"/>
        <v>-34</v>
      </c>
      <c r="K220" s="103" t="s">
        <v>54</v>
      </c>
      <c r="L220" s="48">
        <f>'31年度'!J16</f>
        <v>11</v>
      </c>
      <c r="M220" s="5">
        <f>'31年度'!K16</f>
        <v>13</v>
      </c>
      <c r="N220" s="6">
        <f t="shared" si="142"/>
        <v>24</v>
      </c>
      <c r="O220" s="48">
        <f>'31年度'!M16</f>
        <v>15</v>
      </c>
      <c r="P220" s="5">
        <f>'31年度'!N16</f>
        <v>15</v>
      </c>
      <c r="Q220" s="8">
        <f>SUM(O220:P220)</f>
        <v>30</v>
      </c>
      <c r="R220" s="19">
        <f>N220-Q220</f>
        <v>-6</v>
      </c>
      <c r="S220" s="275">
        <f>'31年度'!Q16</f>
        <v>4</v>
      </c>
      <c r="T220" s="5">
        <f>'31年度'!R16</f>
        <v>4</v>
      </c>
      <c r="U220" s="12">
        <f t="shared" si="143"/>
        <v>8</v>
      </c>
      <c r="V220" s="48">
        <f>'31年度'!T16</f>
        <v>21</v>
      </c>
      <c r="W220" s="5">
        <f>'31年度'!U16</f>
        <v>15</v>
      </c>
      <c r="X220" s="13">
        <f>SUM(V220:W220)</f>
        <v>36</v>
      </c>
      <c r="Y220" s="19">
        <f>U220-X220</f>
        <v>-28</v>
      </c>
      <c r="Z220" s="125">
        <f t="shared" si="144"/>
        <v>-34</v>
      </c>
    </row>
    <row r="221" spans="2:26" ht="21" customHeight="1" x14ac:dyDescent="0.15">
      <c r="B221" s="189" t="s">
        <v>157</v>
      </c>
      <c r="C221" s="25" t="s">
        <v>17</v>
      </c>
      <c r="D221" s="20">
        <f>'31年度'!B17</f>
        <v>8323</v>
      </c>
      <c r="E221" s="21">
        <f t="shared" si="140"/>
        <v>-54</v>
      </c>
      <c r="F221" s="69">
        <f t="shared" si="141"/>
        <v>17950</v>
      </c>
      <c r="G221" s="3">
        <f>'31年度'!E17</f>
        <v>8497</v>
      </c>
      <c r="H221" s="4">
        <f>'31年度'!F17</f>
        <v>9453</v>
      </c>
      <c r="I221" s="16">
        <f t="shared" si="145"/>
        <v>-78</v>
      </c>
      <c r="K221" s="103" t="s">
        <v>159</v>
      </c>
      <c r="L221" s="48">
        <f>'31年度'!J17</f>
        <v>13</v>
      </c>
      <c r="M221" s="5">
        <f>'31年度'!K17</f>
        <v>14</v>
      </c>
      <c r="N221" s="6">
        <f t="shared" si="142"/>
        <v>27</v>
      </c>
      <c r="O221" s="48">
        <f>'31年度'!M17</f>
        <v>41</v>
      </c>
      <c r="P221" s="5">
        <f>'31年度'!N17</f>
        <v>41</v>
      </c>
      <c r="Q221" s="8">
        <f>SUM(O221:P221)</f>
        <v>82</v>
      </c>
      <c r="R221" s="19">
        <f>N221-Q221</f>
        <v>-55</v>
      </c>
      <c r="S221" s="275">
        <f>'31年度'!Q17</f>
        <v>1</v>
      </c>
      <c r="T221" s="5">
        <f>'31年度'!R17</f>
        <v>3</v>
      </c>
      <c r="U221" s="12">
        <f t="shared" si="143"/>
        <v>4</v>
      </c>
      <c r="V221" s="48">
        <f>'31年度'!T17</f>
        <v>9</v>
      </c>
      <c r="W221" s="5">
        <f>'31年度'!U17</f>
        <v>18</v>
      </c>
      <c r="X221" s="13">
        <f>SUM(V221:W221)</f>
        <v>27</v>
      </c>
      <c r="Y221" s="19">
        <f>U221-X221</f>
        <v>-23</v>
      </c>
      <c r="Z221" s="125">
        <f t="shared" si="144"/>
        <v>-78</v>
      </c>
    </row>
    <row r="222" spans="2:26" ht="17.25" x14ac:dyDescent="0.15">
      <c r="B222" s="189" t="s">
        <v>157</v>
      </c>
      <c r="C222" s="63" t="s">
        <v>45</v>
      </c>
      <c r="D222" s="64">
        <v>8213</v>
      </c>
      <c r="E222" s="215">
        <f t="shared" si="140"/>
        <v>-110</v>
      </c>
      <c r="F222" s="258">
        <f t="shared" si="141"/>
        <v>17745</v>
      </c>
      <c r="G222" s="65">
        <v>8365</v>
      </c>
      <c r="H222" s="66">
        <v>9380</v>
      </c>
      <c r="I222" s="216">
        <f t="shared" si="145"/>
        <v>-205</v>
      </c>
      <c r="J222" s="11"/>
      <c r="K222" s="104" t="s">
        <v>56</v>
      </c>
      <c r="L222" s="36">
        <v>75</v>
      </c>
      <c r="M222" s="37">
        <v>57</v>
      </c>
      <c r="N222" s="259">
        <f>SUM(L222:M222)</f>
        <v>132</v>
      </c>
      <c r="O222" s="261">
        <v>193</v>
      </c>
      <c r="P222" s="163">
        <v>123</v>
      </c>
      <c r="Q222" s="164">
        <f>SUM(O222:P222)</f>
        <v>316</v>
      </c>
      <c r="R222" s="194">
        <f>N222-Q222</f>
        <v>-184</v>
      </c>
      <c r="S222" s="201">
        <v>2</v>
      </c>
      <c r="T222" s="265">
        <v>2</v>
      </c>
      <c r="U222" s="266">
        <f>SUM(S222:T222)</f>
        <v>4</v>
      </c>
      <c r="V222" s="263">
        <v>16</v>
      </c>
      <c r="W222" s="45">
        <v>9</v>
      </c>
      <c r="X222" s="46">
        <f>SUM(V222:W222)</f>
        <v>25</v>
      </c>
      <c r="Y222" s="41">
        <f>U222-X222</f>
        <v>-21</v>
      </c>
      <c r="Z222" s="249">
        <f t="shared" si="144"/>
        <v>-205</v>
      </c>
    </row>
    <row r="223" spans="2:26" ht="17.25" x14ac:dyDescent="0.15">
      <c r="B223" s="189" t="s">
        <v>157</v>
      </c>
      <c r="C223" s="25" t="s">
        <v>42</v>
      </c>
      <c r="D223" s="20">
        <v>8331</v>
      </c>
      <c r="E223" s="21">
        <f>D223-D222</f>
        <v>118</v>
      </c>
      <c r="F223" s="69">
        <f t="shared" si="141"/>
        <v>17824</v>
      </c>
      <c r="G223" s="3">
        <v>8459</v>
      </c>
      <c r="H223" s="4">
        <v>9365</v>
      </c>
      <c r="I223" s="16">
        <f t="shared" si="145"/>
        <v>79</v>
      </c>
      <c r="J223" s="27"/>
      <c r="K223" s="103" t="s">
        <v>46</v>
      </c>
      <c r="L223" s="24">
        <v>160</v>
      </c>
      <c r="M223" s="5">
        <v>35</v>
      </c>
      <c r="N223" s="260">
        <f t="shared" ref="N223:N233" si="146">SUM(L223:M223)</f>
        <v>195</v>
      </c>
      <c r="O223" s="262">
        <v>50</v>
      </c>
      <c r="P223" s="7">
        <v>40</v>
      </c>
      <c r="Q223" s="8">
        <f t="shared" ref="Q223:Q233" si="147">SUM(O223:P223)</f>
        <v>90</v>
      </c>
      <c r="R223" s="19">
        <f t="shared" ref="R223:R233" si="148">N223-Q223</f>
        <v>105</v>
      </c>
      <c r="S223" s="276">
        <v>2</v>
      </c>
      <c r="T223" s="5">
        <v>4</v>
      </c>
      <c r="U223" s="267">
        <f t="shared" ref="U223:U233" si="149">SUM(S223:T223)</f>
        <v>6</v>
      </c>
      <c r="V223" s="264">
        <v>18</v>
      </c>
      <c r="W223" s="7">
        <v>14</v>
      </c>
      <c r="X223" s="13">
        <f t="shared" ref="X223:X233" si="150">SUM(V223:W223)</f>
        <v>32</v>
      </c>
      <c r="Y223" s="19">
        <f t="shared" ref="Y223:Y233" si="151">U223-X223</f>
        <v>-26</v>
      </c>
      <c r="Z223" s="125">
        <f>R223+Y223</f>
        <v>79</v>
      </c>
    </row>
    <row r="224" spans="2:26" ht="17.25" x14ac:dyDescent="0.15">
      <c r="B224" s="189" t="s">
        <v>157</v>
      </c>
      <c r="C224" s="25" t="s">
        <v>20</v>
      </c>
      <c r="D224" s="20">
        <v>8304</v>
      </c>
      <c r="E224" s="21">
        <f>D224-D223</f>
        <v>-27</v>
      </c>
      <c r="F224" s="69">
        <f t="shared" si="141"/>
        <v>17794</v>
      </c>
      <c r="G224" s="3">
        <v>8436</v>
      </c>
      <c r="H224" s="4">
        <v>9358</v>
      </c>
      <c r="I224" s="16">
        <f t="shared" si="145"/>
        <v>-30</v>
      </c>
      <c r="J224" s="27"/>
      <c r="K224" s="103" t="s">
        <v>58</v>
      </c>
      <c r="L224" s="24">
        <v>11</v>
      </c>
      <c r="M224" s="5">
        <v>12</v>
      </c>
      <c r="N224" s="260">
        <f t="shared" si="146"/>
        <v>23</v>
      </c>
      <c r="O224" s="262">
        <v>12</v>
      </c>
      <c r="P224" s="7">
        <v>13</v>
      </c>
      <c r="Q224" s="8">
        <f t="shared" si="147"/>
        <v>25</v>
      </c>
      <c r="R224" s="19">
        <f t="shared" si="148"/>
        <v>-2</v>
      </c>
      <c r="S224" s="276">
        <v>2</v>
      </c>
      <c r="T224" s="5">
        <v>4</v>
      </c>
      <c r="U224" s="267">
        <f t="shared" si="149"/>
        <v>6</v>
      </c>
      <c r="V224" s="264">
        <v>24</v>
      </c>
      <c r="W224" s="7">
        <v>10</v>
      </c>
      <c r="X224" s="13">
        <f t="shared" si="150"/>
        <v>34</v>
      </c>
      <c r="Y224" s="19">
        <f t="shared" si="151"/>
        <v>-28</v>
      </c>
      <c r="Z224" s="125">
        <f t="shared" ref="Z224:Z234" si="152">R224+Y224</f>
        <v>-30</v>
      </c>
    </row>
    <row r="225" spans="2:27" ht="17.25" x14ac:dyDescent="0.15">
      <c r="B225" s="189" t="s">
        <v>157</v>
      </c>
      <c r="C225" s="25" t="s">
        <v>21</v>
      </c>
      <c r="D225" s="20">
        <v>8203</v>
      </c>
      <c r="E225" s="21">
        <f>D225-D224</f>
        <v>-101</v>
      </c>
      <c r="F225" s="69">
        <f t="shared" si="141"/>
        <v>17673</v>
      </c>
      <c r="G225" s="3">
        <v>8335</v>
      </c>
      <c r="H225" s="4">
        <v>9338</v>
      </c>
      <c r="I225" s="16">
        <f t="shared" si="145"/>
        <v>-121</v>
      </c>
      <c r="J225" s="27"/>
      <c r="K225" s="103" t="s">
        <v>47</v>
      </c>
      <c r="L225" s="24">
        <v>10</v>
      </c>
      <c r="M225" s="5">
        <v>8</v>
      </c>
      <c r="N225" s="260">
        <f t="shared" si="146"/>
        <v>18</v>
      </c>
      <c r="O225" s="262">
        <v>106</v>
      </c>
      <c r="P225" s="7">
        <v>19</v>
      </c>
      <c r="Q225" s="8">
        <f t="shared" si="147"/>
        <v>125</v>
      </c>
      <c r="R225" s="19">
        <f t="shared" si="148"/>
        <v>-107</v>
      </c>
      <c r="S225" s="276">
        <v>4</v>
      </c>
      <c r="T225" s="5">
        <v>3</v>
      </c>
      <c r="U225" s="267">
        <f t="shared" si="149"/>
        <v>7</v>
      </c>
      <c r="V225" s="264">
        <v>9</v>
      </c>
      <c r="W225" s="7">
        <v>12</v>
      </c>
      <c r="X225" s="13">
        <f t="shared" si="150"/>
        <v>21</v>
      </c>
      <c r="Y225" s="19">
        <f t="shared" si="151"/>
        <v>-14</v>
      </c>
      <c r="Z225" s="125">
        <f t="shared" si="152"/>
        <v>-121</v>
      </c>
    </row>
    <row r="226" spans="2:27" ht="17.25" x14ac:dyDescent="0.15">
      <c r="B226" s="189" t="s">
        <v>157</v>
      </c>
      <c r="C226" s="25" t="s">
        <v>22</v>
      </c>
      <c r="D226" s="20">
        <v>8222</v>
      </c>
      <c r="E226" s="21">
        <f t="shared" ref="E226:E234" si="153">D226-D225</f>
        <v>19</v>
      </c>
      <c r="F226" s="69">
        <f t="shared" si="141"/>
        <v>17679</v>
      </c>
      <c r="G226" s="3">
        <v>8355</v>
      </c>
      <c r="H226" s="4">
        <v>9324</v>
      </c>
      <c r="I226" s="16">
        <f t="shared" si="145"/>
        <v>6</v>
      </c>
      <c r="J226" s="27"/>
      <c r="K226" s="103" t="s">
        <v>48</v>
      </c>
      <c r="L226" s="24">
        <v>44</v>
      </c>
      <c r="M226" s="5">
        <v>10</v>
      </c>
      <c r="N226" s="260">
        <f t="shared" si="146"/>
        <v>54</v>
      </c>
      <c r="O226" s="262">
        <v>22</v>
      </c>
      <c r="P226" s="7">
        <v>10</v>
      </c>
      <c r="Q226" s="8">
        <f t="shared" si="147"/>
        <v>32</v>
      </c>
      <c r="R226" s="19">
        <f t="shared" si="148"/>
        <v>22</v>
      </c>
      <c r="S226" s="276">
        <v>7</v>
      </c>
      <c r="T226" s="5">
        <v>3</v>
      </c>
      <c r="U226" s="267">
        <f t="shared" si="149"/>
        <v>10</v>
      </c>
      <c r="V226" s="264">
        <v>9</v>
      </c>
      <c r="W226" s="7">
        <v>17</v>
      </c>
      <c r="X226" s="13">
        <f t="shared" si="150"/>
        <v>26</v>
      </c>
      <c r="Y226" s="19">
        <f t="shared" si="151"/>
        <v>-16</v>
      </c>
      <c r="Z226" s="125">
        <f t="shared" si="152"/>
        <v>6</v>
      </c>
      <c r="AA226" s="274"/>
    </row>
    <row r="227" spans="2:27" ht="17.25" x14ac:dyDescent="0.15">
      <c r="B227" s="189" t="s">
        <v>157</v>
      </c>
      <c r="C227" s="25" t="s">
        <v>23</v>
      </c>
      <c r="D227" s="20">
        <v>8227</v>
      </c>
      <c r="E227" s="21">
        <f t="shared" si="153"/>
        <v>5</v>
      </c>
      <c r="F227" s="69">
        <f t="shared" si="141"/>
        <v>17674</v>
      </c>
      <c r="G227" s="3">
        <v>8368</v>
      </c>
      <c r="H227" s="4">
        <v>9306</v>
      </c>
      <c r="I227" s="16">
        <f t="shared" ref="I227:I234" si="154">F227-F226</f>
        <v>-5</v>
      </c>
      <c r="J227" s="27"/>
      <c r="K227" s="103" t="s">
        <v>49</v>
      </c>
      <c r="L227" s="24">
        <v>31</v>
      </c>
      <c r="M227" s="5">
        <v>17</v>
      </c>
      <c r="N227" s="260">
        <f t="shared" si="146"/>
        <v>48</v>
      </c>
      <c r="O227" s="262">
        <v>12</v>
      </c>
      <c r="P227" s="7">
        <v>23</v>
      </c>
      <c r="Q227" s="8">
        <f t="shared" si="147"/>
        <v>35</v>
      </c>
      <c r="R227" s="19">
        <f>N227-Q227</f>
        <v>13</v>
      </c>
      <c r="S227" s="93">
        <v>6</v>
      </c>
      <c r="T227" s="9">
        <v>3</v>
      </c>
      <c r="U227" s="267">
        <f t="shared" si="149"/>
        <v>9</v>
      </c>
      <c r="V227" s="234">
        <v>12</v>
      </c>
      <c r="W227" s="10">
        <v>15</v>
      </c>
      <c r="X227" s="13">
        <f t="shared" si="150"/>
        <v>27</v>
      </c>
      <c r="Y227" s="19">
        <f t="shared" si="151"/>
        <v>-18</v>
      </c>
      <c r="Z227" s="125">
        <f t="shared" si="152"/>
        <v>-5</v>
      </c>
    </row>
    <row r="228" spans="2:27" ht="17.25" x14ac:dyDescent="0.15">
      <c r="B228" s="189" t="s">
        <v>157</v>
      </c>
      <c r="C228" s="223" t="s">
        <v>18</v>
      </c>
      <c r="D228" s="89">
        <v>8050</v>
      </c>
      <c r="E228" s="21">
        <f t="shared" si="153"/>
        <v>-177</v>
      </c>
      <c r="F228" s="222">
        <f t="shared" si="141"/>
        <v>17638</v>
      </c>
      <c r="G228" s="3">
        <v>8339</v>
      </c>
      <c r="H228" s="4">
        <v>9299</v>
      </c>
      <c r="I228" s="16">
        <f t="shared" si="154"/>
        <v>-36</v>
      </c>
      <c r="J228" s="27"/>
      <c r="K228" s="103" t="s">
        <v>50</v>
      </c>
      <c r="L228" s="24">
        <v>8</v>
      </c>
      <c r="M228" s="5">
        <v>19</v>
      </c>
      <c r="N228" s="260">
        <f t="shared" si="146"/>
        <v>27</v>
      </c>
      <c r="O228" s="7">
        <v>34</v>
      </c>
      <c r="P228" s="7">
        <v>10</v>
      </c>
      <c r="Q228" s="8">
        <f t="shared" si="147"/>
        <v>44</v>
      </c>
      <c r="R228" s="19">
        <f t="shared" si="148"/>
        <v>-17</v>
      </c>
      <c r="S228" s="93">
        <v>2</v>
      </c>
      <c r="T228" s="9">
        <v>6</v>
      </c>
      <c r="U228" s="267">
        <f t="shared" si="149"/>
        <v>8</v>
      </c>
      <c r="V228" s="10">
        <v>12</v>
      </c>
      <c r="W228" s="10">
        <v>16</v>
      </c>
      <c r="X228" s="13">
        <f t="shared" si="150"/>
        <v>28</v>
      </c>
      <c r="Y228" s="19">
        <f t="shared" si="151"/>
        <v>-20</v>
      </c>
      <c r="Z228" s="125">
        <f t="shared" si="152"/>
        <v>-37</v>
      </c>
    </row>
    <row r="229" spans="2:27" ht="17.25" x14ac:dyDescent="0.15">
      <c r="B229" s="189" t="s">
        <v>157</v>
      </c>
      <c r="C229" s="25" t="s">
        <v>14</v>
      </c>
      <c r="D229" s="20">
        <v>8037</v>
      </c>
      <c r="E229" s="21">
        <f t="shared" si="153"/>
        <v>-13</v>
      </c>
      <c r="F229" s="69">
        <f t="shared" si="141"/>
        <v>17610</v>
      </c>
      <c r="G229" s="3">
        <v>8326</v>
      </c>
      <c r="H229" s="4">
        <v>9284</v>
      </c>
      <c r="I229" s="16">
        <f t="shared" si="154"/>
        <v>-28</v>
      </c>
      <c r="J229" s="27"/>
      <c r="K229" s="103" t="s">
        <v>51</v>
      </c>
      <c r="L229" s="24">
        <v>21</v>
      </c>
      <c r="M229" s="5">
        <v>9</v>
      </c>
      <c r="N229" s="260">
        <f t="shared" si="146"/>
        <v>30</v>
      </c>
      <c r="O229" s="7">
        <v>24</v>
      </c>
      <c r="P229" s="7">
        <v>16</v>
      </c>
      <c r="Q229" s="8">
        <f t="shared" si="147"/>
        <v>40</v>
      </c>
      <c r="R229" s="19">
        <f t="shared" si="148"/>
        <v>-10</v>
      </c>
      <c r="S229" s="18">
        <v>3</v>
      </c>
      <c r="T229" s="9">
        <v>4</v>
      </c>
      <c r="U229" s="267">
        <f t="shared" si="149"/>
        <v>7</v>
      </c>
      <c r="V229" s="10">
        <v>13</v>
      </c>
      <c r="W229" s="10">
        <v>12</v>
      </c>
      <c r="X229" s="13">
        <f t="shared" si="150"/>
        <v>25</v>
      </c>
      <c r="Y229" s="19">
        <f t="shared" si="151"/>
        <v>-18</v>
      </c>
      <c r="Z229" s="125">
        <f t="shared" si="152"/>
        <v>-28</v>
      </c>
    </row>
    <row r="230" spans="2:27" ht="17.25" x14ac:dyDescent="0.15">
      <c r="B230" s="189" t="s">
        <v>157</v>
      </c>
      <c r="C230" s="25" t="s">
        <v>15</v>
      </c>
      <c r="D230" s="20">
        <v>8123</v>
      </c>
      <c r="E230" s="21">
        <f t="shared" si="153"/>
        <v>86</v>
      </c>
      <c r="F230" s="69">
        <f t="shared" si="141"/>
        <v>17684</v>
      </c>
      <c r="G230" s="3">
        <v>8380</v>
      </c>
      <c r="H230" s="4">
        <v>9304</v>
      </c>
      <c r="I230" s="16">
        <f t="shared" si="154"/>
        <v>74</v>
      </c>
      <c r="J230" s="27"/>
      <c r="K230" s="103" t="s">
        <v>52</v>
      </c>
      <c r="L230" s="24">
        <v>83</v>
      </c>
      <c r="M230" s="5">
        <v>44</v>
      </c>
      <c r="N230" s="260">
        <f t="shared" si="146"/>
        <v>127</v>
      </c>
      <c r="O230" s="7">
        <v>19</v>
      </c>
      <c r="P230" s="7">
        <v>11</v>
      </c>
      <c r="Q230" s="8">
        <f t="shared" si="147"/>
        <v>30</v>
      </c>
      <c r="R230" s="19">
        <f t="shared" si="148"/>
        <v>97</v>
      </c>
      <c r="S230" s="18">
        <v>4</v>
      </c>
      <c r="T230" s="9">
        <v>1</v>
      </c>
      <c r="U230" s="267">
        <f t="shared" si="149"/>
        <v>5</v>
      </c>
      <c r="V230" s="10">
        <v>14</v>
      </c>
      <c r="W230" s="10">
        <v>14</v>
      </c>
      <c r="X230" s="13">
        <f t="shared" si="150"/>
        <v>28</v>
      </c>
      <c r="Y230" s="19">
        <f t="shared" si="151"/>
        <v>-23</v>
      </c>
      <c r="Z230" s="125">
        <f t="shared" si="152"/>
        <v>74</v>
      </c>
    </row>
    <row r="231" spans="2:27" ht="17.25" x14ac:dyDescent="0.15">
      <c r="B231" s="189" t="s">
        <v>166</v>
      </c>
      <c r="C231" s="15" t="s">
        <v>165</v>
      </c>
      <c r="D231" s="20">
        <v>8092</v>
      </c>
      <c r="E231" s="21">
        <f t="shared" si="153"/>
        <v>-31</v>
      </c>
      <c r="F231" s="69">
        <f t="shared" si="141"/>
        <v>17641</v>
      </c>
      <c r="G231" s="3">
        <v>8359</v>
      </c>
      <c r="H231" s="4">
        <v>9282</v>
      </c>
      <c r="I231" s="16">
        <f t="shared" si="154"/>
        <v>-43</v>
      </c>
      <c r="J231" s="27"/>
      <c r="K231" s="103" t="s">
        <v>53</v>
      </c>
      <c r="L231" s="24">
        <v>11</v>
      </c>
      <c r="M231" s="5">
        <v>16</v>
      </c>
      <c r="N231" s="260">
        <f t="shared" si="146"/>
        <v>27</v>
      </c>
      <c r="O231" s="7">
        <v>18</v>
      </c>
      <c r="P231" s="7">
        <v>21</v>
      </c>
      <c r="Q231" s="8">
        <f t="shared" si="147"/>
        <v>39</v>
      </c>
      <c r="R231" s="19">
        <f t="shared" si="148"/>
        <v>-12</v>
      </c>
      <c r="S231" s="18">
        <v>3</v>
      </c>
      <c r="T231" s="9">
        <v>7</v>
      </c>
      <c r="U231" s="267">
        <f t="shared" si="149"/>
        <v>10</v>
      </c>
      <c r="V231" s="10">
        <v>17</v>
      </c>
      <c r="W231" s="10">
        <v>24</v>
      </c>
      <c r="X231" s="13">
        <f t="shared" si="150"/>
        <v>41</v>
      </c>
      <c r="Y231" s="19">
        <f t="shared" si="151"/>
        <v>-31</v>
      </c>
      <c r="Z231" s="125">
        <f t="shared" si="152"/>
        <v>-43</v>
      </c>
    </row>
    <row r="232" spans="2:27" ht="17.25" x14ac:dyDescent="0.15">
      <c r="B232" s="189" t="s">
        <v>166</v>
      </c>
      <c r="C232" s="25" t="s">
        <v>43</v>
      </c>
      <c r="D232" s="20">
        <v>8077</v>
      </c>
      <c r="E232" s="21">
        <f t="shared" si="153"/>
        <v>-15</v>
      </c>
      <c r="F232" s="69">
        <f t="shared" si="141"/>
        <v>17604</v>
      </c>
      <c r="G232" s="3">
        <v>8333</v>
      </c>
      <c r="H232" s="4">
        <v>9271</v>
      </c>
      <c r="I232" s="16">
        <f t="shared" si="154"/>
        <v>-37</v>
      </c>
      <c r="J232" s="27"/>
      <c r="K232" s="103" t="s">
        <v>54</v>
      </c>
      <c r="L232" s="24">
        <v>7</v>
      </c>
      <c r="M232" s="5">
        <v>21</v>
      </c>
      <c r="N232" s="260">
        <f t="shared" si="146"/>
        <v>28</v>
      </c>
      <c r="O232" s="7">
        <v>16</v>
      </c>
      <c r="P232" s="7">
        <v>12</v>
      </c>
      <c r="Q232" s="8">
        <f t="shared" si="147"/>
        <v>28</v>
      </c>
      <c r="R232" s="19">
        <f t="shared" si="148"/>
        <v>0</v>
      </c>
      <c r="S232" s="18">
        <v>1</v>
      </c>
      <c r="T232" s="9">
        <v>4</v>
      </c>
      <c r="U232" s="267">
        <f t="shared" si="149"/>
        <v>5</v>
      </c>
      <c r="V232" s="10">
        <v>18</v>
      </c>
      <c r="W232" s="10">
        <v>24</v>
      </c>
      <c r="X232" s="13">
        <f t="shared" si="150"/>
        <v>42</v>
      </c>
      <c r="Y232" s="19">
        <f t="shared" si="151"/>
        <v>-37</v>
      </c>
      <c r="Z232" s="125">
        <f t="shared" si="152"/>
        <v>-37</v>
      </c>
    </row>
    <row r="233" spans="2:27" ht="17.25" x14ac:dyDescent="0.15">
      <c r="B233" s="189" t="s">
        <v>166</v>
      </c>
      <c r="C233" s="25" t="s">
        <v>44</v>
      </c>
      <c r="D233" s="20">
        <v>8014</v>
      </c>
      <c r="E233" s="21">
        <f t="shared" si="153"/>
        <v>-63</v>
      </c>
      <c r="F233" s="69">
        <f t="shared" si="141"/>
        <v>17509</v>
      </c>
      <c r="G233" s="3">
        <v>8277</v>
      </c>
      <c r="H233" s="4">
        <v>9232</v>
      </c>
      <c r="I233" s="16">
        <f t="shared" si="154"/>
        <v>-95</v>
      </c>
      <c r="J233" s="27"/>
      <c r="K233" s="103" t="s">
        <v>55</v>
      </c>
      <c r="L233" s="24">
        <v>14</v>
      </c>
      <c r="M233" s="5">
        <v>19</v>
      </c>
      <c r="N233" s="260">
        <f t="shared" si="146"/>
        <v>33</v>
      </c>
      <c r="O233" s="7">
        <v>53</v>
      </c>
      <c r="P233" s="7">
        <v>47</v>
      </c>
      <c r="Q233" s="8">
        <f t="shared" si="147"/>
        <v>100</v>
      </c>
      <c r="R233" s="19">
        <f t="shared" si="148"/>
        <v>-67</v>
      </c>
      <c r="S233" s="18">
        <v>3</v>
      </c>
      <c r="T233" s="9">
        <v>3</v>
      </c>
      <c r="U233" s="267">
        <f t="shared" si="149"/>
        <v>6</v>
      </c>
      <c r="V233" s="10">
        <v>20</v>
      </c>
      <c r="W233" s="10">
        <v>14</v>
      </c>
      <c r="X233" s="13">
        <f t="shared" si="150"/>
        <v>34</v>
      </c>
      <c r="Y233" s="19">
        <f t="shared" si="151"/>
        <v>-28</v>
      </c>
      <c r="Z233" s="125">
        <f t="shared" si="152"/>
        <v>-95</v>
      </c>
    </row>
    <row r="234" spans="2:27" ht="17.25" x14ac:dyDescent="0.15">
      <c r="B234" s="189" t="s">
        <v>166</v>
      </c>
      <c r="C234" s="25" t="s">
        <v>45</v>
      </c>
      <c r="D234" s="64">
        <v>7933</v>
      </c>
      <c r="E234" s="21">
        <f t="shared" si="153"/>
        <v>-81</v>
      </c>
      <c r="F234" s="69">
        <f t="shared" si="141"/>
        <v>17278</v>
      </c>
      <c r="G234" s="65">
        <v>8150</v>
      </c>
      <c r="H234" s="66">
        <v>9128</v>
      </c>
      <c r="I234" s="16">
        <f t="shared" si="154"/>
        <v>-231</v>
      </c>
      <c r="J234" s="11"/>
      <c r="K234" s="103" t="s">
        <v>56</v>
      </c>
      <c r="L234" s="36">
        <v>48</v>
      </c>
      <c r="M234" s="37">
        <v>42</v>
      </c>
      <c r="N234" s="260">
        <f>SUM(L234:M234)</f>
        <v>90</v>
      </c>
      <c r="O234" s="39">
        <v>159</v>
      </c>
      <c r="P234" s="39">
        <v>129</v>
      </c>
      <c r="Q234" s="8">
        <f>SUM(O234:P234)</f>
        <v>288</v>
      </c>
      <c r="R234" s="19">
        <f>N234-Q234</f>
        <v>-198</v>
      </c>
      <c r="S234" s="42">
        <v>2</v>
      </c>
      <c r="T234" s="43">
        <v>3</v>
      </c>
      <c r="U234" s="267">
        <f>SUM(S234:T234)</f>
        <v>5</v>
      </c>
      <c r="V234" s="45">
        <v>18</v>
      </c>
      <c r="W234" s="45">
        <v>20</v>
      </c>
      <c r="X234" s="13">
        <f>SUM(V234:W234)</f>
        <v>38</v>
      </c>
      <c r="Y234" s="19">
        <f>U234-X234</f>
        <v>-33</v>
      </c>
      <c r="Z234" s="249">
        <f t="shared" si="152"/>
        <v>-231</v>
      </c>
    </row>
    <row r="235" spans="2:27" ht="17.25" x14ac:dyDescent="0.15">
      <c r="B235" s="189" t="s">
        <v>166</v>
      </c>
      <c r="C235" s="25" t="s">
        <v>42</v>
      </c>
      <c r="D235" s="20">
        <v>8093</v>
      </c>
      <c r="E235" s="21">
        <f>D235-D234</f>
        <v>160</v>
      </c>
      <c r="F235" s="69">
        <f t="shared" si="141"/>
        <v>17419</v>
      </c>
      <c r="G235" s="3">
        <v>8292</v>
      </c>
      <c r="H235" s="4">
        <v>9127</v>
      </c>
      <c r="I235" s="16">
        <f>F235-F234</f>
        <v>141</v>
      </c>
      <c r="J235" s="27"/>
      <c r="K235" s="102" t="s">
        <v>46</v>
      </c>
      <c r="L235" s="24">
        <v>193</v>
      </c>
      <c r="M235" s="5">
        <v>36</v>
      </c>
      <c r="N235" s="268">
        <f>SUM(L235:M235)</f>
        <v>229</v>
      </c>
      <c r="O235" s="262">
        <v>42</v>
      </c>
      <c r="P235" s="7">
        <v>27</v>
      </c>
      <c r="Q235" s="8">
        <f>SUM(O235:P235)</f>
        <v>69</v>
      </c>
      <c r="R235" s="19">
        <f>N235-Q235</f>
        <v>160</v>
      </c>
      <c r="S235" s="24">
        <v>3</v>
      </c>
      <c r="T235" s="5">
        <v>4</v>
      </c>
      <c r="U235" s="267">
        <f>SUM(S235:T235)</f>
        <v>7</v>
      </c>
      <c r="V235" s="269">
        <v>12</v>
      </c>
      <c r="W235" s="51">
        <v>14</v>
      </c>
      <c r="X235" s="58">
        <f>SUM(V235:W235)</f>
        <v>26</v>
      </c>
      <c r="Y235" s="53">
        <f>U235-X235</f>
        <v>-19</v>
      </c>
      <c r="Z235" s="125">
        <f>R235+Y235</f>
        <v>141</v>
      </c>
    </row>
    <row r="236" spans="2:27" ht="17.25" x14ac:dyDescent="0.15">
      <c r="B236" s="189" t="s">
        <v>166</v>
      </c>
      <c r="C236" s="25" t="s">
        <v>20</v>
      </c>
      <c r="D236" s="20">
        <v>8099</v>
      </c>
      <c r="E236" s="21">
        <f>D236-D235</f>
        <v>6</v>
      </c>
      <c r="F236" s="69">
        <f t="shared" si="141"/>
        <v>17429</v>
      </c>
      <c r="G236" s="3">
        <v>8294</v>
      </c>
      <c r="H236" s="68">
        <v>9135</v>
      </c>
      <c r="I236" s="16">
        <f>F236-F235</f>
        <v>10</v>
      </c>
      <c r="J236" s="27"/>
      <c r="K236" s="103" t="s">
        <v>58</v>
      </c>
      <c r="L236" s="24">
        <v>21</v>
      </c>
      <c r="M236" s="5">
        <v>27</v>
      </c>
      <c r="N236" s="260">
        <f t="shared" ref="N236:N257" si="155">SUM(L236:M236)</f>
        <v>48</v>
      </c>
      <c r="O236" s="262">
        <v>10</v>
      </c>
      <c r="P236" s="7">
        <v>14</v>
      </c>
      <c r="Q236" s="8">
        <f t="shared" ref="Q236:Q257" si="156">SUM(O236:P236)</f>
        <v>24</v>
      </c>
      <c r="R236" s="19">
        <f t="shared" ref="R236:R257" si="157">N236-Q236</f>
        <v>24</v>
      </c>
      <c r="S236" s="24">
        <v>2</v>
      </c>
      <c r="T236" s="5">
        <v>6</v>
      </c>
      <c r="U236" s="267">
        <f t="shared" ref="U236:U257" si="158">SUM(S236:T236)</f>
        <v>8</v>
      </c>
      <c r="V236" s="264">
        <v>11</v>
      </c>
      <c r="W236" s="7">
        <v>11</v>
      </c>
      <c r="X236" s="13">
        <f t="shared" ref="X236:X257" si="159">SUM(V236:W236)</f>
        <v>22</v>
      </c>
      <c r="Y236" s="19">
        <f t="shared" ref="Y236:Y257" si="160">U236-X236</f>
        <v>-14</v>
      </c>
      <c r="Z236" s="125">
        <f t="shared" ref="Z236:Z257" si="161">R236+Y236</f>
        <v>10</v>
      </c>
    </row>
    <row r="237" spans="2:27" ht="17.25" x14ac:dyDescent="0.15">
      <c r="B237" s="189" t="s">
        <v>166</v>
      </c>
      <c r="C237" s="25" t="s">
        <v>21</v>
      </c>
      <c r="D237" s="20">
        <v>7957</v>
      </c>
      <c r="E237" s="21">
        <f>D237-D236</f>
        <v>-142</v>
      </c>
      <c r="F237" s="69">
        <f t="shared" si="141"/>
        <v>17282</v>
      </c>
      <c r="G237" s="3">
        <v>8163</v>
      </c>
      <c r="H237" s="4">
        <v>9119</v>
      </c>
      <c r="I237" s="16">
        <f>F237-F236</f>
        <v>-147</v>
      </c>
      <c r="J237" s="27"/>
      <c r="K237" s="103" t="s">
        <v>47</v>
      </c>
      <c r="L237" s="24">
        <v>10</v>
      </c>
      <c r="M237" s="5">
        <v>15</v>
      </c>
      <c r="N237" s="260">
        <f t="shared" si="155"/>
        <v>25</v>
      </c>
      <c r="O237" s="262">
        <v>132</v>
      </c>
      <c r="P237" s="7">
        <v>18</v>
      </c>
      <c r="Q237" s="8">
        <f t="shared" si="156"/>
        <v>150</v>
      </c>
      <c r="R237" s="19">
        <f t="shared" si="157"/>
        <v>-125</v>
      </c>
      <c r="S237" s="24">
        <v>3</v>
      </c>
      <c r="T237" s="5">
        <v>2</v>
      </c>
      <c r="U237" s="267">
        <f t="shared" si="158"/>
        <v>5</v>
      </c>
      <c r="V237" s="264">
        <v>12</v>
      </c>
      <c r="W237" s="7">
        <v>15</v>
      </c>
      <c r="X237" s="13">
        <f t="shared" si="159"/>
        <v>27</v>
      </c>
      <c r="Y237" s="19">
        <f t="shared" si="160"/>
        <v>-22</v>
      </c>
      <c r="Z237" s="125">
        <f t="shared" si="161"/>
        <v>-147</v>
      </c>
    </row>
    <row r="238" spans="2:27" ht="17.25" x14ac:dyDescent="0.15">
      <c r="B238" s="189" t="s">
        <v>166</v>
      </c>
      <c r="C238" s="25" t="s">
        <v>22</v>
      </c>
      <c r="D238" s="20">
        <v>7994</v>
      </c>
      <c r="E238" s="21">
        <f t="shared" ref="E238:E257" si="162">D238-D237</f>
        <v>37</v>
      </c>
      <c r="F238" s="69">
        <f t="shared" si="141"/>
        <v>17295</v>
      </c>
      <c r="G238" s="3">
        <v>8191</v>
      </c>
      <c r="H238" s="4">
        <v>9104</v>
      </c>
      <c r="I238" s="16">
        <f>F238-F237</f>
        <v>13</v>
      </c>
      <c r="J238" s="27"/>
      <c r="K238" s="103" t="s">
        <v>48</v>
      </c>
      <c r="L238" s="24">
        <v>68</v>
      </c>
      <c r="M238" s="5">
        <v>32</v>
      </c>
      <c r="N238" s="260">
        <f t="shared" si="155"/>
        <v>100</v>
      </c>
      <c r="O238" s="262">
        <v>33</v>
      </c>
      <c r="P238" s="7">
        <v>28</v>
      </c>
      <c r="Q238" s="8">
        <f t="shared" si="156"/>
        <v>61</v>
      </c>
      <c r="R238" s="19">
        <f t="shared" si="157"/>
        <v>39</v>
      </c>
      <c r="S238" s="24">
        <v>2</v>
      </c>
      <c r="T238" s="5">
        <v>0</v>
      </c>
      <c r="U238" s="267">
        <f t="shared" si="158"/>
        <v>2</v>
      </c>
      <c r="V238" s="264">
        <v>9</v>
      </c>
      <c r="W238" s="7">
        <v>19</v>
      </c>
      <c r="X238" s="13">
        <f t="shared" si="159"/>
        <v>28</v>
      </c>
      <c r="Y238" s="19">
        <f t="shared" si="160"/>
        <v>-26</v>
      </c>
      <c r="Z238" s="125">
        <f t="shared" si="161"/>
        <v>13</v>
      </c>
    </row>
    <row r="239" spans="2:27" ht="17.25" x14ac:dyDescent="0.15">
      <c r="B239" s="189" t="s">
        <v>166</v>
      </c>
      <c r="C239" s="25" t="s">
        <v>23</v>
      </c>
      <c r="D239" s="20">
        <v>7999</v>
      </c>
      <c r="E239" s="21">
        <f t="shared" si="162"/>
        <v>5</v>
      </c>
      <c r="F239" s="69">
        <f t="shared" si="141"/>
        <v>17288</v>
      </c>
      <c r="G239" s="3">
        <v>8180</v>
      </c>
      <c r="H239" s="4">
        <v>9108</v>
      </c>
      <c r="I239" s="16">
        <f t="shared" ref="I239:I257" si="163">F239-F238</f>
        <v>-7</v>
      </c>
      <c r="J239" s="27"/>
      <c r="K239" s="103" t="s">
        <v>49</v>
      </c>
      <c r="L239" s="24">
        <v>21</v>
      </c>
      <c r="M239" s="5">
        <v>28</v>
      </c>
      <c r="N239" s="260">
        <f t="shared" si="155"/>
        <v>49</v>
      </c>
      <c r="O239" s="262">
        <v>19</v>
      </c>
      <c r="P239" s="7">
        <v>19</v>
      </c>
      <c r="Q239" s="8">
        <f t="shared" si="156"/>
        <v>38</v>
      </c>
      <c r="R239" s="19">
        <f>N239-Q239</f>
        <v>11</v>
      </c>
      <c r="S239" s="18">
        <v>5</v>
      </c>
      <c r="T239" s="9">
        <v>4</v>
      </c>
      <c r="U239" s="267">
        <f t="shared" si="158"/>
        <v>9</v>
      </c>
      <c r="V239" s="234">
        <v>18</v>
      </c>
      <c r="W239" s="10">
        <v>9</v>
      </c>
      <c r="X239" s="13">
        <f t="shared" si="159"/>
        <v>27</v>
      </c>
      <c r="Y239" s="19">
        <f t="shared" si="160"/>
        <v>-18</v>
      </c>
      <c r="Z239" s="125">
        <f t="shared" si="161"/>
        <v>-7</v>
      </c>
    </row>
    <row r="240" spans="2:27" ht="17.25" x14ac:dyDescent="0.15">
      <c r="B240" s="189" t="s">
        <v>166</v>
      </c>
      <c r="C240" s="223" t="s">
        <v>18</v>
      </c>
      <c r="D240" s="228">
        <v>7920</v>
      </c>
      <c r="E240" s="21">
        <f t="shared" si="162"/>
        <v>-79</v>
      </c>
      <c r="F240" s="222">
        <f t="shared" si="141"/>
        <v>17190</v>
      </c>
      <c r="G240" s="3">
        <v>8111</v>
      </c>
      <c r="H240" s="4">
        <v>9079</v>
      </c>
      <c r="I240" s="16">
        <f t="shared" si="163"/>
        <v>-98</v>
      </c>
      <c r="J240" s="27"/>
      <c r="K240" s="103" t="s">
        <v>50</v>
      </c>
      <c r="L240" s="24">
        <v>13</v>
      </c>
      <c r="M240" s="5">
        <v>16</v>
      </c>
      <c r="N240" s="260">
        <f t="shared" si="155"/>
        <v>29</v>
      </c>
      <c r="O240" s="262">
        <v>66</v>
      </c>
      <c r="P240" s="7">
        <v>27</v>
      </c>
      <c r="Q240" s="8">
        <f t="shared" si="156"/>
        <v>93</v>
      </c>
      <c r="R240" s="19">
        <f t="shared" si="157"/>
        <v>-64</v>
      </c>
      <c r="S240" s="18">
        <v>2</v>
      </c>
      <c r="T240" s="9">
        <v>2</v>
      </c>
      <c r="U240" s="267">
        <f t="shared" si="158"/>
        <v>4</v>
      </c>
      <c r="V240" s="234">
        <v>18</v>
      </c>
      <c r="W240" s="10">
        <v>20</v>
      </c>
      <c r="X240" s="13">
        <f t="shared" si="159"/>
        <v>38</v>
      </c>
      <c r="Y240" s="19">
        <f t="shared" si="160"/>
        <v>-34</v>
      </c>
      <c r="Z240" s="125">
        <f t="shared" si="161"/>
        <v>-98</v>
      </c>
    </row>
    <row r="241" spans="2:26" ht="17.25" x14ac:dyDescent="0.15">
      <c r="B241" s="189" t="s">
        <v>166</v>
      </c>
      <c r="C241" s="25" t="s">
        <v>14</v>
      </c>
      <c r="D241" s="20">
        <v>7906</v>
      </c>
      <c r="E241" s="21">
        <f t="shared" si="162"/>
        <v>-14</v>
      </c>
      <c r="F241" s="69">
        <f t="shared" si="141"/>
        <v>17168</v>
      </c>
      <c r="G241" s="3">
        <v>8096</v>
      </c>
      <c r="H241" s="4">
        <v>9072</v>
      </c>
      <c r="I241" s="16">
        <f t="shared" si="163"/>
        <v>-22</v>
      </c>
      <c r="J241" s="27"/>
      <c r="K241" s="103" t="s">
        <v>51</v>
      </c>
      <c r="L241" s="24">
        <v>11</v>
      </c>
      <c r="M241" s="5">
        <v>9</v>
      </c>
      <c r="N241" s="260">
        <f t="shared" si="155"/>
        <v>20</v>
      </c>
      <c r="O241" s="262">
        <v>12</v>
      </c>
      <c r="P241" s="7">
        <v>9</v>
      </c>
      <c r="Q241" s="8">
        <f t="shared" si="156"/>
        <v>21</v>
      </c>
      <c r="R241" s="19">
        <f t="shared" si="157"/>
        <v>-1</v>
      </c>
      <c r="S241" s="18">
        <v>3</v>
      </c>
      <c r="T241" s="9">
        <v>3</v>
      </c>
      <c r="U241" s="267">
        <f t="shared" si="158"/>
        <v>6</v>
      </c>
      <c r="V241" s="234">
        <v>17</v>
      </c>
      <c r="W241" s="10">
        <v>10</v>
      </c>
      <c r="X241" s="13">
        <f t="shared" si="159"/>
        <v>27</v>
      </c>
      <c r="Y241" s="19">
        <f t="shared" si="160"/>
        <v>-21</v>
      </c>
      <c r="Z241" s="125">
        <f t="shared" si="161"/>
        <v>-22</v>
      </c>
    </row>
    <row r="242" spans="2:26" ht="17.25" x14ac:dyDescent="0.15">
      <c r="B242" s="189" t="s">
        <v>166</v>
      </c>
      <c r="C242" s="25" t="s">
        <v>15</v>
      </c>
      <c r="D242" s="20">
        <v>7892</v>
      </c>
      <c r="E242" s="21">
        <f t="shared" si="162"/>
        <v>-14</v>
      </c>
      <c r="F242" s="69">
        <f t="shared" si="141"/>
        <v>17142</v>
      </c>
      <c r="G242" s="3">
        <v>8095</v>
      </c>
      <c r="H242" s="4">
        <v>9047</v>
      </c>
      <c r="I242" s="16">
        <f t="shared" si="163"/>
        <v>-26</v>
      </c>
      <c r="J242" s="27"/>
      <c r="K242" s="103" t="s">
        <v>52</v>
      </c>
      <c r="L242" s="24">
        <v>15</v>
      </c>
      <c r="M242" s="5">
        <v>16</v>
      </c>
      <c r="N242" s="260">
        <f t="shared" si="155"/>
        <v>31</v>
      </c>
      <c r="O242" s="262">
        <v>11</v>
      </c>
      <c r="P242" s="7">
        <v>21</v>
      </c>
      <c r="Q242" s="8">
        <f t="shared" si="156"/>
        <v>32</v>
      </c>
      <c r="R242" s="19">
        <f t="shared" si="157"/>
        <v>-1</v>
      </c>
      <c r="S242" s="18">
        <v>7</v>
      </c>
      <c r="T242" s="9">
        <v>5</v>
      </c>
      <c r="U242" s="267">
        <f t="shared" si="158"/>
        <v>12</v>
      </c>
      <c r="V242" s="234">
        <v>12</v>
      </c>
      <c r="W242" s="10">
        <v>25</v>
      </c>
      <c r="X242" s="13">
        <f t="shared" si="159"/>
        <v>37</v>
      </c>
      <c r="Y242" s="19">
        <f t="shared" si="160"/>
        <v>-25</v>
      </c>
      <c r="Z242" s="125">
        <f t="shared" si="161"/>
        <v>-26</v>
      </c>
    </row>
    <row r="243" spans="2:26" ht="17.25" x14ac:dyDescent="0.15">
      <c r="B243" s="189" t="s">
        <v>167</v>
      </c>
      <c r="C243" s="15" t="s">
        <v>165</v>
      </c>
      <c r="D243" s="20">
        <v>7868</v>
      </c>
      <c r="E243" s="21">
        <f t="shared" si="162"/>
        <v>-24</v>
      </c>
      <c r="F243" s="69">
        <f t="shared" si="141"/>
        <v>17095</v>
      </c>
      <c r="G243" s="3">
        <v>8075</v>
      </c>
      <c r="H243" s="4">
        <v>9020</v>
      </c>
      <c r="I243" s="16">
        <f t="shared" si="163"/>
        <v>-47</v>
      </c>
      <c r="J243" s="27"/>
      <c r="K243" s="103" t="s">
        <v>53</v>
      </c>
      <c r="L243" s="24">
        <v>14</v>
      </c>
      <c r="M243" s="5">
        <v>9</v>
      </c>
      <c r="N243" s="260">
        <f t="shared" si="155"/>
        <v>23</v>
      </c>
      <c r="O243" s="262">
        <v>17</v>
      </c>
      <c r="P243" s="7">
        <v>18</v>
      </c>
      <c r="Q243" s="8">
        <f t="shared" si="156"/>
        <v>35</v>
      </c>
      <c r="R243" s="19">
        <f t="shared" si="157"/>
        <v>-12</v>
      </c>
      <c r="S243" s="18">
        <v>1</v>
      </c>
      <c r="T243" s="9">
        <v>2</v>
      </c>
      <c r="U243" s="267">
        <f t="shared" si="158"/>
        <v>3</v>
      </c>
      <c r="V243" s="234">
        <v>18</v>
      </c>
      <c r="W243" s="10">
        <v>20</v>
      </c>
      <c r="X243" s="13">
        <f t="shared" si="159"/>
        <v>38</v>
      </c>
      <c r="Y243" s="19">
        <f t="shared" si="160"/>
        <v>-35</v>
      </c>
      <c r="Z243" s="125">
        <f t="shared" si="161"/>
        <v>-47</v>
      </c>
    </row>
    <row r="244" spans="2:26" ht="17.25" x14ac:dyDescent="0.15">
      <c r="B244" s="189" t="s">
        <v>167</v>
      </c>
      <c r="C244" s="25" t="s">
        <v>43</v>
      </c>
      <c r="D244" s="20">
        <v>7837</v>
      </c>
      <c r="E244" s="21">
        <f t="shared" si="162"/>
        <v>-31</v>
      </c>
      <c r="F244" s="69">
        <f t="shared" si="141"/>
        <v>17042</v>
      </c>
      <c r="G244" s="3">
        <v>8051</v>
      </c>
      <c r="H244" s="4">
        <v>8991</v>
      </c>
      <c r="I244" s="16">
        <f t="shared" si="163"/>
        <v>-53</v>
      </c>
      <c r="J244" s="27"/>
      <c r="K244" s="103" t="s">
        <v>54</v>
      </c>
      <c r="L244" s="24">
        <v>6</v>
      </c>
      <c r="M244" s="5">
        <v>7</v>
      </c>
      <c r="N244" s="260">
        <f t="shared" si="155"/>
        <v>13</v>
      </c>
      <c r="O244" s="262">
        <v>15</v>
      </c>
      <c r="P244" s="7">
        <v>19</v>
      </c>
      <c r="Q244" s="8">
        <f t="shared" si="156"/>
        <v>34</v>
      </c>
      <c r="R244" s="19">
        <f t="shared" si="157"/>
        <v>-21</v>
      </c>
      <c r="S244" s="18">
        <v>2</v>
      </c>
      <c r="T244" s="9">
        <v>6</v>
      </c>
      <c r="U244" s="267">
        <f t="shared" si="158"/>
        <v>8</v>
      </c>
      <c r="V244" s="234">
        <v>17</v>
      </c>
      <c r="W244" s="10">
        <v>23</v>
      </c>
      <c r="X244" s="13">
        <f t="shared" si="159"/>
        <v>40</v>
      </c>
      <c r="Y244" s="19">
        <f t="shared" si="160"/>
        <v>-32</v>
      </c>
      <c r="Z244" s="125">
        <f t="shared" si="161"/>
        <v>-53</v>
      </c>
    </row>
    <row r="245" spans="2:26" ht="17.25" x14ac:dyDescent="0.15">
      <c r="B245" s="189" t="s">
        <v>167</v>
      </c>
      <c r="C245" s="25" t="s">
        <v>44</v>
      </c>
      <c r="D245" s="20">
        <v>7801</v>
      </c>
      <c r="E245" s="21">
        <f t="shared" si="162"/>
        <v>-36</v>
      </c>
      <c r="F245" s="69">
        <f t="shared" si="141"/>
        <v>16986</v>
      </c>
      <c r="G245" s="3">
        <v>8022</v>
      </c>
      <c r="H245" s="4">
        <v>8964</v>
      </c>
      <c r="I245" s="16">
        <f t="shared" si="163"/>
        <v>-56</v>
      </c>
      <c r="J245" s="27"/>
      <c r="K245" s="103" t="s">
        <v>55</v>
      </c>
      <c r="L245" s="24">
        <v>16</v>
      </c>
      <c r="M245" s="5">
        <v>11</v>
      </c>
      <c r="N245" s="260">
        <f t="shared" si="155"/>
        <v>27</v>
      </c>
      <c r="O245" s="262">
        <v>22</v>
      </c>
      <c r="P245" s="7">
        <v>16</v>
      </c>
      <c r="Q245" s="8">
        <f t="shared" si="156"/>
        <v>38</v>
      </c>
      <c r="R245" s="19">
        <f t="shared" si="157"/>
        <v>-11</v>
      </c>
      <c r="S245" s="18">
        <v>1</v>
      </c>
      <c r="T245" s="9">
        <v>2</v>
      </c>
      <c r="U245" s="267">
        <f t="shared" si="158"/>
        <v>3</v>
      </c>
      <c r="V245" s="234">
        <v>24</v>
      </c>
      <c r="W245" s="10">
        <v>24</v>
      </c>
      <c r="X245" s="13">
        <f t="shared" si="159"/>
        <v>48</v>
      </c>
      <c r="Y245" s="19">
        <f t="shared" si="160"/>
        <v>-45</v>
      </c>
      <c r="Z245" s="125">
        <f t="shared" si="161"/>
        <v>-56</v>
      </c>
    </row>
    <row r="246" spans="2:26" ht="17.25" x14ac:dyDescent="0.15">
      <c r="B246" s="189" t="s">
        <v>167</v>
      </c>
      <c r="C246" s="63">
        <v>41730</v>
      </c>
      <c r="D246" s="20">
        <v>7758</v>
      </c>
      <c r="E246" s="21">
        <f t="shared" si="162"/>
        <v>-43</v>
      </c>
      <c r="F246" s="69">
        <f t="shared" si="141"/>
        <v>16863</v>
      </c>
      <c r="G246" s="3">
        <v>7958</v>
      </c>
      <c r="H246" s="4">
        <v>8905</v>
      </c>
      <c r="I246" s="16">
        <f t="shared" si="163"/>
        <v>-123</v>
      </c>
      <c r="J246" s="27"/>
      <c r="K246" s="104" t="s">
        <v>56</v>
      </c>
      <c r="L246" s="24">
        <v>79</v>
      </c>
      <c r="M246" s="5">
        <v>51</v>
      </c>
      <c r="N246" s="260">
        <f t="shared" si="155"/>
        <v>130</v>
      </c>
      <c r="O246" s="262">
        <v>134</v>
      </c>
      <c r="P246" s="7">
        <v>96</v>
      </c>
      <c r="Q246" s="8">
        <f t="shared" si="156"/>
        <v>230</v>
      </c>
      <c r="R246" s="19">
        <f t="shared" si="157"/>
        <v>-100</v>
      </c>
      <c r="S246" s="18">
        <v>3</v>
      </c>
      <c r="T246" s="9">
        <v>7</v>
      </c>
      <c r="U246" s="267">
        <f t="shared" si="158"/>
        <v>10</v>
      </c>
      <c r="V246" s="234">
        <v>12</v>
      </c>
      <c r="W246" s="10">
        <v>21</v>
      </c>
      <c r="X246" s="13">
        <f t="shared" si="159"/>
        <v>33</v>
      </c>
      <c r="Y246" s="19">
        <f t="shared" si="160"/>
        <v>-23</v>
      </c>
      <c r="Z246" s="125">
        <f t="shared" si="161"/>
        <v>-123</v>
      </c>
    </row>
    <row r="247" spans="2:26" ht="17.25" x14ac:dyDescent="0.15">
      <c r="B247" s="189" t="s">
        <v>167</v>
      </c>
      <c r="C247" s="25" t="s">
        <v>42</v>
      </c>
      <c r="D247" s="20">
        <v>7909</v>
      </c>
      <c r="E247" s="21">
        <f t="shared" si="162"/>
        <v>151</v>
      </c>
      <c r="F247" s="69">
        <f t="shared" si="141"/>
        <v>16990</v>
      </c>
      <c r="G247" s="3">
        <v>8096</v>
      </c>
      <c r="H247" s="4">
        <v>8894</v>
      </c>
      <c r="I247" s="16">
        <f t="shared" si="163"/>
        <v>127</v>
      </c>
      <c r="J247" s="27"/>
      <c r="K247" s="103" t="s">
        <v>46</v>
      </c>
      <c r="L247" s="24">
        <v>182</v>
      </c>
      <c r="M247" s="5">
        <v>35</v>
      </c>
      <c r="N247" s="260">
        <f t="shared" si="155"/>
        <v>217</v>
      </c>
      <c r="O247" s="262">
        <v>34</v>
      </c>
      <c r="P247" s="7">
        <v>34</v>
      </c>
      <c r="Q247" s="8">
        <f t="shared" si="156"/>
        <v>68</v>
      </c>
      <c r="R247" s="19">
        <f t="shared" si="157"/>
        <v>149</v>
      </c>
      <c r="S247" s="18">
        <v>4</v>
      </c>
      <c r="T247" s="9">
        <v>1</v>
      </c>
      <c r="U247" s="267">
        <f t="shared" si="158"/>
        <v>5</v>
      </c>
      <c r="V247" s="234">
        <v>14</v>
      </c>
      <c r="W247" s="10">
        <v>13</v>
      </c>
      <c r="X247" s="13">
        <f t="shared" si="159"/>
        <v>27</v>
      </c>
      <c r="Y247" s="19">
        <f t="shared" si="160"/>
        <v>-22</v>
      </c>
      <c r="Z247" s="125">
        <f t="shared" si="161"/>
        <v>127</v>
      </c>
    </row>
    <row r="248" spans="2:26" ht="17.25" x14ac:dyDescent="0.15">
      <c r="B248" s="189" t="s">
        <v>167</v>
      </c>
      <c r="C248" s="25" t="s">
        <v>20</v>
      </c>
      <c r="D248" s="20">
        <v>8036</v>
      </c>
      <c r="E248" s="21">
        <f t="shared" si="162"/>
        <v>127</v>
      </c>
      <c r="F248" s="69">
        <f t="shared" si="141"/>
        <v>17104</v>
      </c>
      <c r="G248" s="3">
        <v>8167</v>
      </c>
      <c r="H248" s="4">
        <v>8937</v>
      </c>
      <c r="I248" s="16">
        <f t="shared" si="163"/>
        <v>114</v>
      </c>
      <c r="J248" s="27"/>
      <c r="K248" s="103" t="s">
        <v>58</v>
      </c>
      <c r="L248" s="24">
        <v>101</v>
      </c>
      <c r="M248" s="5">
        <v>73</v>
      </c>
      <c r="N248" s="260">
        <f t="shared" si="155"/>
        <v>174</v>
      </c>
      <c r="O248" s="262">
        <v>16</v>
      </c>
      <c r="P248" s="7">
        <v>14</v>
      </c>
      <c r="Q248" s="8">
        <f t="shared" si="156"/>
        <v>30</v>
      </c>
      <c r="R248" s="19">
        <f t="shared" si="157"/>
        <v>144</v>
      </c>
      <c r="S248" s="18">
        <v>3</v>
      </c>
      <c r="T248" s="9">
        <v>2</v>
      </c>
      <c r="U248" s="267">
        <f t="shared" si="158"/>
        <v>5</v>
      </c>
      <c r="V248" s="234">
        <v>17</v>
      </c>
      <c r="W248" s="10">
        <v>18</v>
      </c>
      <c r="X248" s="13">
        <f t="shared" si="159"/>
        <v>35</v>
      </c>
      <c r="Y248" s="19">
        <f t="shared" si="160"/>
        <v>-30</v>
      </c>
      <c r="Z248" s="125">
        <f t="shared" si="161"/>
        <v>114</v>
      </c>
    </row>
    <row r="249" spans="2:26" ht="17.25" x14ac:dyDescent="0.15">
      <c r="B249" s="189" t="s">
        <v>167</v>
      </c>
      <c r="C249" s="25" t="s">
        <v>21</v>
      </c>
      <c r="D249" s="20">
        <v>7951</v>
      </c>
      <c r="E249" s="21">
        <f t="shared" si="162"/>
        <v>-85</v>
      </c>
      <c r="F249" s="69">
        <f t="shared" si="141"/>
        <v>16992</v>
      </c>
      <c r="G249" s="3">
        <v>8053</v>
      </c>
      <c r="H249" s="4">
        <v>8939</v>
      </c>
      <c r="I249" s="16">
        <f t="shared" si="163"/>
        <v>-112</v>
      </c>
      <c r="J249" s="27"/>
      <c r="K249" s="103" t="s">
        <v>47</v>
      </c>
      <c r="L249" s="24">
        <v>39</v>
      </c>
      <c r="M249" s="5">
        <v>34</v>
      </c>
      <c r="N249" s="260">
        <f t="shared" si="155"/>
        <v>73</v>
      </c>
      <c r="O249" s="262">
        <v>138</v>
      </c>
      <c r="P249" s="7">
        <v>21</v>
      </c>
      <c r="Q249" s="8">
        <f t="shared" si="156"/>
        <v>159</v>
      </c>
      <c r="R249" s="19">
        <f t="shared" si="157"/>
        <v>-86</v>
      </c>
      <c r="S249" s="18">
        <v>2</v>
      </c>
      <c r="T249" s="9">
        <v>4</v>
      </c>
      <c r="U249" s="267">
        <f t="shared" si="158"/>
        <v>6</v>
      </c>
      <c r="V249" s="234">
        <v>17</v>
      </c>
      <c r="W249" s="10">
        <v>15</v>
      </c>
      <c r="X249" s="13">
        <f t="shared" si="159"/>
        <v>32</v>
      </c>
      <c r="Y249" s="19">
        <f t="shared" si="160"/>
        <v>-26</v>
      </c>
      <c r="Z249" s="125">
        <f t="shared" si="161"/>
        <v>-112</v>
      </c>
    </row>
    <row r="250" spans="2:26" ht="17.25" x14ac:dyDescent="0.15">
      <c r="B250" s="189" t="s">
        <v>167</v>
      </c>
      <c r="C250" s="25" t="s">
        <v>22</v>
      </c>
      <c r="D250" s="20">
        <v>7976</v>
      </c>
      <c r="E250" s="21">
        <f t="shared" si="162"/>
        <v>25</v>
      </c>
      <c r="F250" s="69">
        <f t="shared" si="141"/>
        <v>16997</v>
      </c>
      <c r="G250" s="3">
        <v>8065</v>
      </c>
      <c r="H250" s="4">
        <v>8932</v>
      </c>
      <c r="I250" s="16">
        <f t="shared" si="163"/>
        <v>5</v>
      </c>
      <c r="J250" s="27"/>
      <c r="K250" s="103" t="s">
        <v>48</v>
      </c>
      <c r="L250" s="24">
        <v>52</v>
      </c>
      <c r="M250" s="5">
        <v>29</v>
      </c>
      <c r="N250" s="260">
        <f t="shared" si="155"/>
        <v>81</v>
      </c>
      <c r="O250" s="262">
        <v>27</v>
      </c>
      <c r="P250" s="7">
        <v>21</v>
      </c>
      <c r="Q250" s="8">
        <f t="shared" si="156"/>
        <v>48</v>
      </c>
      <c r="R250" s="19">
        <f t="shared" si="157"/>
        <v>33</v>
      </c>
      <c r="S250" s="18">
        <v>3</v>
      </c>
      <c r="T250" s="9">
        <v>3</v>
      </c>
      <c r="U250" s="267">
        <f t="shared" si="158"/>
        <v>6</v>
      </c>
      <c r="V250" s="234">
        <v>16</v>
      </c>
      <c r="W250" s="10">
        <v>18</v>
      </c>
      <c r="X250" s="13">
        <f t="shared" si="159"/>
        <v>34</v>
      </c>
      <c r="Y250" s="19">
        <f t="shared" si="160"/>
        <v>-28</v>
      </c>
      <c r="Z250" s="125">
        <f t="shared" si="161"/>
        <v>5</v>
      </c>
    </row>
    <row r="251" spans="2:26" ht="17.25" x14ac:dyDescent="0.15">
      <c r="B251" s="189" t="s">
        <v>167</v>
      </c>
      <c r="C251" s="25" t="s">
        <v>23</v>
      </c>
      <c r="D251" s="20">
        <v>7969</v>
      </c>
      <c r="E251" s="21">
        <f t="shared" si="162"/>
        <v>-7</v>
      </c>
      <c r="F251" s="69">
        <f t="shared" si="141"/>
        <v>16977</v>
      </c>
      <c r="G251" s="3">
        <v>8051</v>
      </c>
      <c r="H251" s="4">
        <v>8926</v>
      </c>
      <c r="I251" s="16">
        <f t="shared" si="163"/>
        <v>-20</v>
      </c>
      <c r="J251" s="27"/>
      <c r="K251" s="103" t="s">
        <v>49</v>
      </c>
      <c r="L251" s="24">
        <v>23</v>
      </c>
      <c r="M251" s="5">
        <v>20</v>
      </c>
      <c r="N251" s="260">
        <f t="shared" si="155"/>
        <v>43</v>
      </c>
      <c r="O251" s="262">
        <v>22</v>
      </c>
      <c r="P251" s="7">
        <v>18</v>
      </c>
      <c r="Q251" s="8">
        <f t="shared" si="156"/>
        <v>40</v>
      </c>
      <c r="R251" s="19">
        <f t="shared" si="157"/>
        <v>3</v>
      </c>
      <c r="S251" s="18">
        <v>5</v>
      </c>
      <c r="T251" s="9">
        <v>5</v>
      </c>
      <c r="U251" s="267">
        <f t="shared" si="158"/>
        <v>10</v>
      </c>
      <c r="V251" s="234">
        <v>20</v>
      </c>
      <c r="W251" s="10">
        <v>13</v>
      </c>
      <c r="X251" s="13">
        <f t="shared" si="159"/>
        <v>33</v>
      </c>
      <c r="Y251" s="19">
        <f t="shared" si="160"/>
        <v>-23</v>
      </c>
      <c r="Z251" s="125">
        <f t="shared" si="161"/>
        <v>-20</v>
      </c>
    </row>
    <row r="252" spans="2:26" ht="17.25" x14ac:dyDescent="0.15">
      <c r="B252" s="189" t="s">
        <v>167</v>
      </c>
      <c r="C252" s="223" t="s">
        <v>18</v>
      </c>
      <c r="D252" s="20">
        <v>7937</v>
      </c>
      <c r="E252" s="21">
        <f t="shared" si="162"/>
        <v>-32</v>
      </c>
      <c r="F252" s="222">
        <f t="shared" si="141"/>
        <v>16931</v>
      </c>
      <c r="G252" s="3">
        <v>8010</v>
      </c>
      <c r="H252" s="4">
        <v>8921</v>
      </c>
      <c r="I252" s="16">
        <f t="shared" si="163"/>
        <v>-46</v>
      </c>
      <c r="J252" s="27"/>
      <c r="K252" s="103" t="s">
        <v>50</v>
      </c>
      <c r="L252" s="24">
        <v>22</v>
      </c>
      <c r="M252" s="5">
        <v>26</v>
      </c>
      <c r="N252" s="260">
        <f t="shared" si="155"/>
        <v>48</v>
      </c>
      <c r="O252" s="262">
        <v>49</v>
      </c>
      <c r="P252" s="7">
        <v>25</v>
      </c>
      <c r="Q252" s="8">
        <f t="shared" si="156"/>
        <v>74</v>
      </c>
      <c r="R252" s="19">
        <f t="shared" si="157"/>
        <v>-26</v>
      </c>
      <c r="S252" s="18">
        <v>0</v>
      </c>
      <c r="T252" s="9">
        <v>4</v>
      </c>
      <c r="U252" s="267">
        <f t="shared" si="158"/>
        <v>4</v>
      </c>
      <c r="V252" s="234">
        <v>14</v>
      </c>
      <c r="W252" s="10">
        <v>10</v>
      </c>
      <c r="X252" s="13">
        <f t="shared" si="159"/>
        <v>24</v>
      </c>
      <c r="Y252" s="19">
        <f t="shared" si="160"/>
        <v>-20</v>
      </c>
      <c r="Z252" s="125">
        <f t="shared" si="161"/>
        <v>-46</v>
      </c>
    </row>
    <row r="253" spans="2:26" ht="17.25" x14ac:dyDescent="0.15">
      <c r="B253" s="189" t="s">
        <v>167</v>
      </c>
      <c r="C253" s="25" t="s">
        <v>14</v>
      </c>
      <c r="D253" s="20">
        <v>7939</v>
      </c>
      <c r="E253" s="21">
        <f t="shared" si="162"/>
        <v>2</v>
      </c>
      <c r="F253" s="69">
        <f t="shared" si="141"/>
        <v>16928</v>
      </c>
      <c r="G253" s="3">
        <v>8006</v>
      </c>
      <c r="H253" s="4">
        <v>8922</v>
      </c>
      <c r="I253" s="16">
        <f t="shared" si="163"/>
        <v>-3</v>
      </c>
      <c r="J253" s="27"/>
      <c r="K253" s="103" t="s">
        <v>51</v>
      </c>
      <c r="L253" s="24">
        <v>22</v>
      </c>
      <c r="M253" s="5">
        <v>34</v>
      </c>
      <c r="N253" s="260">
        <f t="shared" si="155"/>
        <v>56</v>
      </c>
      <c r="O253" s="262">
        <v>17</v>
      </c>
      <c r="P253" s="7">
        <v>23</v>
      </c>
      <c r="Q253" s="8">
        <f t="shared" si="156"/>
        <v>40</v>
      </c>
      <c r="R253" s="19">
        <f t="shared" si="157"/>
        <v>16</v>
      </c>
      <c r="S253" s="18">
        <v>6</v>
      </c>
      <c r="T253" s="9">
        <v>7</v>
      </c>
      <c r="U253" s="267">
        <f t="shared" si="158"/>
        <v>13</v>
      </c>
      <c r="V253" s="234">
        <v>15</v>
      </c>
      <c r="W253" s="10">
        <v>17</v>
      </c>
      <c r="X253" s="13">
        <f t="shared" si="159"/>
        <v>32</v>
      </c>
      <c r="Y253" s="19">
        <f t="shared" si="160"/>
        <v>-19</v>
      </c>
      <c r="Z253" s="125">
        <f t="shared" si="161"/>
        <v>-3</v>
      </c>
    </row>
    <row r="254" spans="2:26" ht="17.25" x14ac:dyDescent="0.15">
      <c r="B254" s="189" t="s">
        <v>167</v>
      </c>
      <c r="C254" s="25" t="s">
        <v>15</v>
      </c>
      <c r="D254" s="20">
        <v>7938</v>
      </c>
      <c r="E254" s="21">
        <f t="shared" si="162"/>
        <v>-1</v>
      </c>
      <c r="F254" s="69">
        <f t="shared" si="141"/>
        <v>16905</v>
      </c>
      <c r="G254" s="3">
        <v>8003</v>
      </c>
      <c r="H254" s="4">
        <v>8902</v>
      </c>
      <c r="I254" s="16">
        <f t="shared" si="163"/>
        <v>-23</v>
      </c>
      <c r="J254" s="27"/>
      <c r="K254" s="103" t="s">
        <v>52</v>
      </c>
      <c r="L254" s="24">
        <v>24</v>
      </c>
      <c r="M254" s="5">
        <v>15</v>
      </c>
      <c r="N254" s="260">
        <f t="shared" si="155"/>
        <v>39</v>
      </c>
      <c r="O254" s="262">
        <v>15</v>
      </c>
      <c r="P254" s="7">
        <v>15</v>
      </c>
      <c r="Q254" s="8">
        <f t="shared" si="156"/>
        <v>30</v>
      </c>
      <c r="R254" s="19">
        <f t="shared" si="157"/>
        <v>9</v>
      </c>
      <c r="S254" s="18">
        <v>0</v>
      </c>
      <c r="T254" s="9">
        <v>2</v>
      </c>
      <c r="U254" s="267">
        <f t="shared" si="158"/>
        <v>2</v>
      </c>
      <c r="V254" s="234">
        <v>12</v>
      </c>
      <c r="W254" s="10">
        <v>22</v>
      </c>
      <c r="X254" s="13">
        <f t="shared" si="159"/>
        <v>34</v>
      </c>
      <c r="Y254" s="19">
        <f t="shared" si="160"/>
        <v>-32</v>
      </c>
      <c r="Z254" s="125">
        <f t="shared" si="161"/>
        <v>-23</v>
      </c>
    </row>
    <row r="255" spans="2:26" ht="17.25" x14ac:dyDescent="0.15">
      <c r="B255" s="189" t="s">
        <v>170</v>
      </c>
      <c r="C255" s="15" t="s">
        <v>165</v>
      </c>
      <c r="D255" s="20">
        <v>7933</v>
      </c>
      <c r="E255" s="21">
        <f t="shared" si="162"/>
        <v>-5</v>
      </c>
      <c r="F255" s="69">
        <f t="shared" si="141"/>
        <v>16880</v>
      </c>
      <c r="G255" s="3">
        <v>7985</v>
      </c>
      <c r="H255" s="4">
        <v>8895</v>
      </c>
      <c r="I255" s="16">
        <f t="shared" si="163"/>
        <v>-25</v>
      </c>
      <c r="J255" s="27"/>
      <c r="K255" s="103" t="s">
        <v>53</v>
      </c>
      <c r="L255" s="24">
        <v>11</v>
      </c>
      <c r="M255" s="5">
        <v>15</v>
      </c>
      <c r="N255" s="260">
        <f t="shared" si="155"/>
        <v>26</v>
      </c>
      <c r="O255" s="262">
        <v>13</v>
      </c>
      <c r="P255" s="7">
        <v>10</v>
      </c>
      <c r="Q255" s="8">
        <f t="shared" si="156"/>
        <v>23</v>
      </c>
      <c r="R255" s="19">
        <f t="shared" si="157"/>
        <v>3</v>
      </c>
      <c r="S255" s="18">
        <v>1</v>
      </c>
      <c r="T255" s="9">
        <v>1</v>
      </c>
      <c r="U255" s="267">
        <f t="shared" si="158"/>
        <v>2</v>
      </c>
      <c r="V255" s="234">
        <v>17</v>
      </c>
      <c r="W255" s="10">
        <v>13</v>
      </c>
      <c r="X255" s="13">
        <f t="shared" si="159"/>
        <v>30</v>
      </c>
      <c r="Y255" s="19">
        <f t="shared" si="160"/>
        <v>-28</v>
      </c>
      <c r="Z255" s="125">
        <f t="shared" si="161"/>
        <v>-25</v>
      </c>
    </row>
    <row r="256" spans="2:26" ht="17.25" x14ac:dyDescent="0.15">
      <c r="B256" s="189" t="s">
        <v>170</v>
      </c>
      <c r="C256" s="25" t="s">
        <v>43</v>
      </c>
      <c r="D256" s="20">
        <v>7913</v>
      </c>
      <c r="E256" s="21">
        <f t="shared" si="162"/>
        <v>-20</v>
      </c>
      <c r="F256" s="69">
        <f t="shared" si="141"/>
        <v>16825</v>
      </c>
      <c r="G256" s="3">
        <v>7960</v>
      </c>
      <c r="H256" s="4">
        <v>8865</v>
      </c>
      <c r="I256" s="16">
        <f t="shared" si="163"/>
        <v>-55</v>
      </c>
      <c r="J256" s="27"/>
      <c r="K256" s="103" t="s">
        <v>54</v>
      </c>
      <c r="L256" s="24">
        <v>11</v>
      </c>
      <c r="M256" s="5">
        <v>14</v>
      </c>
      <c r="N256" s="260">
        <f t="shared" si="155"/>
        <v>25</v>
      </c>
      <c r="O256" s="262">
        <v>21</v>
      </c>
      <c r="P256" s="7">
        <v>17</v>
      </c>
      <c r="Q256" s="8">
        <f t="shared" si="156"/>
        <v>38</v>
      </c>
      <c r="R256" s="19">
        <f t="shared" si="157"/>
        <v>-13</v>
      </c>
      <c r="S256" s="18">
        <v>4</v>
      </c>
      <c r="T256" s="9">
        <v>2</v>
      </c>
      <c r="U256" s="267">
        <f t="shared" si="158"/>
        <v>6</v>
      </c>
      <c r="V256" s="234">
        <v>19</v>
      </c>
      <c r="W256" s="10">
        <v>29</v>
      </c>
      <c r="X256" s="13">
        <f t="shared" si="159"/>
        <v>48</v>
      </c>
      <c r="Y256" s="19">
        <f t="shared" si="160"/>
        <v>-42</v>
      </c>
      <c r="Z256" s="125">
        <f t="shared" si="161"/>
        <v>-55</v>
      </c>
    </row>
    <row r="257" spans="2:26" ht="17.25" x14ac:dyDescent="0.15">
      <c r="B257" s="189" t="s">
        <v>170</v>
      </c>
      <c r="C257" s="25" t="s">
        <v>44</v>
      </c>
      <c r="D257" s="20">
        <v>7777</v>
      </c>
      <c r="E257" s="21">
        <f t="shared" si="162"/>
        <v>-136</v>
      </c>
      <c r="F257" s="69">
        <f t="shared" si="141"/>
        <v>16673</v>
      </c>
      <c r="G257" s="3">
        <v>7872</v>
      </c>
      <c r="H257" s="4">
        <v>8801</v>
      </c>
      <c r="I257" s="16">
        <f t="shared" si="163"/>
        <v>-152</v>
      </c>
      <c r="J257" s="11"/>
      <c r="K257" s="103" t="s">
        <v>55</v>
      </c>
      <c r="L257" s="24">
        <v>25</v>
      </c>
      <c r="M257" s="5">
        <v>27</v>
      </c>
      <c r="N257" s="260">
        <f t="shared" si="155"/>
        <v>52</v>
      </c>
      <c r="O257" s="262">
        <v>92</v>
      </c>
      <c r="P257" s="7">
        <v>63</v>
      </c>
      <c r="Q257" s="8">
        <f t="shared" si="156"/>
        <v>155</v>
      </c>
      <c r="R257" s="19">
        <f t="shared" si="157"/>
        <v>-103</v>
      </c>
      <c r="S257" s="18">
        <v>4</v>
      </c>
      <c r="T257" s="9">
        <v>0</v>
      </c>
      <c r="U257" s="267">
        <f t="shared" si="158"/>
        <v>4</v>
      </c>
      <c r="V257" s="234">
        <v>25</v>
      </c>
      <c r="W257" s="10">
        <v>28</v>
      </c>
      <c r="X257" s="13">
        <f t="shared" si="159"/>
        <v>53</v>
      </c>
      <c r="Y257" s="19">
        <f t="shared" si="160"/>
        <v>-49</v>
      </c>
      <c r="Z257" s="125">
        <f t="shared" si="161"/>
        <v>-152</v>
      </c>
    </row>
    <row r="258" spans="2:26" ht="17.25" x14ac:dyDescent="0.15">
      <c r="B258" s="189" t="s">
        <v>170</v>
      </c>
      <c r="C258" s="25" t="s">
        <v>24</v>
      </c>
      <c r="D258" s="20">
        <v>7704</v>
      </c>
      <c r="E258" s="21">
        <f t="shared" ref="E258:E266" si="164">D258-D257</f>
        <v>-73</v>
      </c>
      <c r="F258" s="69">
        <f t="shared" ref="F258:F265" si="165">SUM(G258:H258)</f>
        <v>16475</v>
      </c>
      <c r="G258" s="3">
        <v>7753</v>
      </c>
      <c r="H258" s="4">
        <v>8722</v>
      </c>
      <c r="I258" s="16">
        <f t="shared" ref="I258:I266" si="166">F258-F257</f>
        <v>-198</v>
      </c>
      <c r="K258" s="103" t="s">
        <v>56</v>
      </c>
      <c r="L258" s="230">
        <v>68</v>
      </c>
      <c r="M258" s="5">
        <v>49</v>
      </c>
      <c r="N258" s="260">
        <f t="shared" ref="N258:N264" si="167">SUM(L258:M258)</f>
        <v>117</v>
      </c>
      <c r="O258" s="262">
        <v>171</v>
      </c>
      <c r="P258" s="7">
        <v>116</v>
      </c>
      <c r="Q258" s="8">
        <f t="shared" ref="Q258:Q264" si="168">SUM(O258:P258)</f>
        <v>287</v>
      </c>
      <c r="R258" s="19">
        <f t="shared" ref="R258:R264" si="169">N258-Q258</f>
        <v>-170</v>
      </c>
      <c r="S258" s="18">
        <v>2</v>
      </c>
      <c r="T258" s="9">
        <v>2</v>
      </c>
      <c r="U258" s="267">
        <f t="shared" ref="U258:U264" si="170">SUM(S258:T258)</f>
        <v>4</v>
      </c>
      <c r="V258" s="234">
        <v>18</v>
      </c>
      <c r="W258" s="10">
        <v>14</v>
      </c>
      <c r="X258" s="13">
        <f t="shared" ref="X258:X264" si="171">SUM(V258:W258)</f>
        <v>32</v>
      </c>
      <c r="Y258" s="19">
        <f t="shared" ref="Y258:Y264" si="172">U258-X258</f>
        <v>-28</v>
      </c>
      <c r="Z258" s="125">
        <f t="shared" ref="Z258:Z264" si="173">R258+Y258</f>
        <v>-198</v>
      </c>
    </row>
    <row r="259" spans="2:26" ht="17.25" x14ac:dyDescent="0.15">
      <c r="B259" s="189" t="s">
        <v>170</v>
      </c>
      <c r="C259" s="25" t="s">
        <v>19</v>
      </c>
      <c r="D259" s="20">
        <v>7902</v>
      </c>
      <c r="E259" s="21">
        <f t="shared" si="164"/>
        <v>198</v>
      </c>
      <c r="F259" s="69">
        <f t="shared" si="165"/>
        <v>16655</v>
      </c>
      <c r="G259" s="3">
        <v>7894</v>
      </c>
      <c r="H259" s="4">
        <v>8761</v>
      </c>
      <c r="I259" s="16">
        <f t="shared" si="166"/>
        <v>180</v>
      </c>
      <c r="K259" s="103" t="s">
        <v>46</v>
      </c>
      <c r="L259" s="24">
        <v>181</v>
      </c>
      <c r="M259" s="5">
        <v>64</v>
      </c>
      <c r="N259" s="260">
        <f t="shared" si="167"/>
        <v>245</v>
      </c>
      <c r="O259" s="262">
        <v>30</v>
      </c>
      <c r="P259" s="7">
        <v>13</v>
      </c>
      <c r="Q259" s="8">
        <f t="shared" si="168"/>
        <v>43</v>
      </c>
      <c r="R259" s="19">
        <f t="shared" si="169"/>
        <v>202</v>
      </c>
      <c r="S259" s="18">
        <v>3</v>
      </c>
      <c r="T259" s="9">
        <v>4</v>
      </c>
      <c r="U259" s="267">
        <f t="shared" si="170"/>
        <v>7</v>
      </c>
      <c r="V259" s="234">
        <v>13</v>
      </c>
      <c r="W259" s="10">
        <v>16</v>
      </c>
      <c r="X259" s="13">
        <f t="shared" si="171"/>
        <v>29</v>
      </c>
      <c r="Y259" s="19">
        <f t="shared" si="172"/>
        <v>-22</v>
      </c>
      <c r="Z259" s="125">
        <f t="shared" si="173"/>
        <v>180</v>
      </c>
    </row>
    <row r="260" spans="2:26" ht="17.25" x14ac:dyDescent="0.15">
      <c r="B260" s="189" t="s">
        <v>170</v>
      </c>
      <c r="C260" s="25" t="s">
        <v>20</v>
      </c>
      <c r="D260" s="20">
        <v>7895</v>
      </c>
      <c r="E260" s="21">
        <f t="shared" si="164"/>
        <v>-7</v>
      </c>
      <c r="F260" s="69">
        <f t="shared" si="165"/>
        <v>16625</v>
      </c>
      <c r="G260" s="3">
        <v>7880</v>
      </c>
      <c r="H260" s="4">
        <v>8745</v>
      </c>
      <c r="I260" s="16">
        <f t="shared" si="166"/>
        <v>-30</v>
      </c>
      <c r="K260" s="103" t="s">
        <v>58</v>
      </c>
      <c r="L260" s="24">
        <v>19</v>
      </c>
      <c r="M260" s="5">
        <v>32</v>
      </c>
      <c r="N260" s="260">
        <f t="shared" si="167"/>
        <v>51</v>
      </c>
      <c r="O260" s="262">
        <v>22</v>
      </c>
      <c r="P260" s="7">
        <v>35</v>
      </c>
      <c r="Q260" s="8">
        <f t="shared" si="168"/>
        <v>57</v>
      </c>
      <c r="R260" s="19">
        <f t="shared" si="169"/>
        <v>-6</v>
      </c>
      <c r="S260" s="18">
        <v>1</v>
      </c>
      <c r="T260" s="9">
        <v>1</v>
      </c>
      <c r="U260" s="267">
        <f t="shared" si="170"/>
        <v>2</v>
      </c>
      <c r="V260" s="234">
        <v>12</v>
      </c>
      <c r="W260" s="10">
        <v>14</v>
      </c>
      <c r="X260" s="13">
        <f t="shared" si="171"/>
        <v>26</v>
      </c>
      <c r="Y260" s="19">
        <f t="shared" si="172"/>
        <v>-24</v>
      </c>
      <c r="Z260" s="125">
        <f t="shared" si="173"/>
        <v>-30</v>
      </c>
    </row>
    <row r="261" spans="2:26" ht="17.25" x14ac:dyDescent="0.15">
      <c r="B261" s="189" t="s">
        <v>170</v>
      </c>
      <c r="C261" s="25" t="s">
        <v>21</v>
      </c>
      <c r="D261" s="20">
        <f>'5年度 '!B9</f>
        <v>7813</v>
      </c>
      <c r="E261" s="21">
        <f t="shared" si="164"/>
        <v>-82</v>
      </c>
      <c r="F261" s="69">
        <f t="shared" si="165"/>
        <v>16524</v>
      </c>
      <c r="G261" s="3">
        <f>'5年度 '!E9</f>
        <v>7793</v>
      </c>
      <c r="H261" s="4">
        <f>'5年度 '!F9</f>
        <v>8731</v>
      </c>
      <c r="I261" s="16">
        <f t="shared" si="166"/>
        <v>-101</v>
      </c>
      <c r="K261" s="103" t="s">
        <v>47</v>
      </c>
      <c r="L261" s="24">
        <f>'5年度 '!J9</f>
        <v>24</v>
      </c>
      <c r="M261" s="5">
        <f>'5年度 '!K9</f>
        <v>14</v>
      </c>
      <c r="N261" s="260">
        <f t="shared" si="167"/>
        <v>38</v>
      </c>
      <c r="O261" s="262">
        <f>'5年度 '!M9</f>
        <v>95</v>
      </c>
      <c r="P261" s="7">
        <f>'5年度 '!N9</f>
        <v>18</v>
      </c>
      <c r="Q261" s="8">
        <f t="shared" si="168"/>
        <v>113</v>
      </c>
      <c r="R261" s="19">
        <f t="shared" si="169"/>
        <v>-75</v>
      </c>
      <c r="S261" s="18">
        <f>'5年度 '!Q9</f>
        <v>3</v>
      </c>
      <c r="T261" s="9">
        <f>'5年度 '!R9</f>
        <v>2</v>
      </c>
      <c r="U261" s="267">
        <f t="shared" si="170"/>
        <v>5</v>
      </c>
      <c r="V261" s="234">
        <f>'5年度 '!T9</f>
        <v>19</v>
      </c>
      <c r="W261" s="10">
        <f>'5年度 '!U9</f>
        <v>12</v>
      </c>
      <c r="X261" s="13">
        <f t="shared" si="171"/>
        <v>31</v>
      </c>
      <c r="Y261" s="19">
        <f t="shared" si="172"/>
        <v>-26</v>
      </c>
      <c r="Z261" s="125">
        <f t="shared" si="173"/>
        <v>-101</v>
      </c>
    </row>
    <row r="262" spans="2:26" ht="17.25" x14ac:dyDescent="0.15">
      <c r="B262" s="189" t="s">
        <v>170</v>
      </c>
      <c r="C262" s="25" t="s">
        <v>22</v>
      </c>
      <c r="D262" s="20">
        <f>'5年度 '!B10</f>
        <v>7852</v>
      </c>
      <c r="E262" s="21">
        <f t="shared" si="164"/>
        <v>39</v>
      </c>
      <c r="F262" s="69">
        <f t="shared" si="165"/>
        <v>16530</v>
      </c>
      <c r="G262" s="3">
        <f>'5年度 '!E10</f>
        <v>7808</v>
      </c>
      <c r="H262" s="4">
        <f>'5年度 '!F10</f>
        <v>8722</v>
      </c>
      <c r="I262" s="16">
        <f t="shared" si="166"/>
        <v>6</v>
      </c>
      <c r="K262" s="103" t="s">
        <v>48</v>
      </c>
      <c r="L262" s="24">
        <f>'5年度 '!J10</f>
        <v>55</v>
      </c>
      <c r="M262" s="5">
        <f>'5年度 '!K10</f>
        <v>31</v>
      </c>
      <c r="N262" s="260">
        <f t="shared" si="167"/>
        <v>86</v>
      </c>
      <c r="O262" s="262">
        <f>'5年度 '!M10</f>
        <v>25</v>
      </c>
      <c r="P262" s="7">
        <f>'5年度 '!N10</f>
        <v>25</v>
      </c>
      <c r="Q262" s="8">
        <f t="shared" si="168"/>
        <v>50</v>
      </c>
      <c r="R262" s="19">
        <f t="shared" si="169"/>
        <v>36</v>
      </c>
      <c r="S262" s="18">
        <f>'5年度 '!Q10</f>
        <v>3</v>
      </c>
      <c r="T262" s="9">
        <f>'5年度 '!R10</f>
        <v>4</v>
      </c>
      <c r="U262" s="267">
        <f t="shared" si="170"/>
        <v>7</v>
      </c>
      <c r="V262" s="234">
        <f>'5年度 '!T10</f>
        <v>18</v>
      </c>
      <c r="W262" s="10">
        <f>'5年度 '!U10</f>
        <v>19</v>
      </c>
      <c r="X262" s="13">
        <f t="shared" si="171"/>
        <v>37</v>
      </c>
      <c r="Y262" s="19">
        <f t="shared" si="172"/>
        <v>-30</v>
      </c>
      <c r="Z262" s="125">
        <f t="shared" si="173"/>
        <v>6</v>
      </c>
    </row>
    <row r="263" spans="2:26" ht="17.25" x14ac:dyDescent="0.15">
      <c r="B263" s="189" t="s">
        <v>170</v>
      </c>
      <c r="C263" s="25" t="s">
        <v>23</v>
      </c>
      <c r="D263" s="20">
        <f>'5年度 '!B11</f>
        <v>7850</v>
      </c>
      <c r="E263" s="21">
        <f t="shared" si="164"/>
        <v>-2</v>
      </c>
      <c r="F263" s="69">
        <f t="shared" si="165"/>
        <v>16508</v>
      </c>
      <c r="G263" s="3">
        <f>'5年度 '!E11</f>
        <v>7800</v>
      </c>
      <c r="H263" s="4">
        <f>'5年度 '!F11</f>
        <v>8708</v>
      </c>
      <c r="I263" s="16">
        <f t="shared" si="166"/>
        <v>-22</v>
      </c>
      <c r="K263" s="103" t="s">
        <v>49</v>
      </c>
      <c r="L263" s="24">
        <f>'5年度 '!J11</f>
        <v>28</v>
      </c>
      <c r="M263" s="5">
        <f>'5年度 '!K11</f>
        <v>19</v>
      </c>
      <c r="N263" s="260">
        <f t="shared" si="167"/>
        <v>47</v>
      </c>
      <c r="O263" s="262">
        <f>'5年度 '!M11</f>
        <v>22</v>
      </c>
      <c r="P263" s="7">
        <f>'5年度 '!N11</f>
        <v>20</v>
      </c>
      <c r="Q263" s="8">
        <f t="shared" si="168"/>
        <v>42</v>
      </c>
      <c r="R263" s="19">
        <f t="shared" si="169"/>
        <v>5</v>
      </c>
      <c r="S263" s="18">
        <f>'5年度 '!Q11</f>
        <v>3</v>
      </c>
      <c r="T263" s="9">
        <f>'5年度 '!R11</f>
        <v>0</v>
      </c>
      <c r="U263" s="267">
        <f t="shared" si="170"/>
        <v>3</v>
      </c>
      <c r="V263" s="234">
        <f>'5年度 '!T11</f>
        <v>17</v>
      </c>
      <c r="W263" s="10">
        <f>'5年度 '!U11</f>
        <v>13</v>
      </c>
      <c r="X263" s="13">
        <f t="shared" si="171"/>
        <v>30</v>
      </c>
      <c r="Y263" s="19">
        <f t="shared" si="172"/>
        <v>-27</v>
      </c>
      <c r="Z263" s="125">
        <f t="shared" si="173"/>
        <v>-22</v>
      </c>
    </row>
    <row r="264" spans="2:26" ht="17.25" x14ac:dyDescent="0.15">
      <c r="B264" s="189" t="s">
        <v>170</v>
      </c>
      <c r="C264" s="223" t="s">
        <v>18</v>
      </c>
      <c r="D264" s="20">
        <f>'5年度 '!B12</f>
        <v>7783</v>
      </c>
      <c r="E264" s="21">
        <f t="shared" si="164"/>
        <v>-67</v>
      </c>
      <c r="F264" s="222">
        <f t="shared" si="165"/>
        <v>16423</v>
      </c>
      <c r="G264" s="3">
        <f>'5年度 '!E12</f>
        <v>7746</v>
      </c>
      <c r="H264" s="4">
        <f>'5年度 '!F12</f>
        <v>8677</v>
      </c>
      <c r="I264" s="16">
        <f t="shared" si="166"/>
        <v>-85</v>
      </c>
      <c r="K264" s="103" t="s">
        <v>50</v>
      </c>
      <c r="L264" s="24">
        <f>'5年度 '!J12</f>
        <v>15</v>
      </c>
      <c r="M264" s="5">
        <f>'5年度 '!K12</f>
        <v>4</v>
      </c>
      <c r="N264" s="260">
        <f t="shared" si="167"/>
        <v>19</v>
      </c>
      <c r="O264" s="262">
        <f>'5年度 '!M12</f>
        <v>55</v>
      </c>
      <c r="P264" s="7">
        <f>'5年度 '!N12</f>
        <v>17</v>
      </c>
      <c r="Q264" s="8">
        <f t="shared" si="168"/>
        <v>72</v>
      </c>
      <c r="R264" s="19">
        <f t="shared" si="169"/>
        <v>-53</v>
      </c>
      <c r="S264" s="18">
        <f>'5年度 '!Q12</f>
        <v>1</v>
      </c>
      <c r="T264" s="9">
        <f>'5年度 '!R12</f>
        <v>3</v>
      </c>
      <c r="U264" s="267">
        <f t="shared" si="170"/>
        <v>4</v>
      </c>
      <c r="V264" s="234">
        <f>'5年度 '!T12</f>
        <v>15</v>
      </c>
      <c r="W264" s="10">
        <f>'5年度 '!U12</f>
        <v>21</v>
      </c>
      <c r="X264" s="13">
        <f t="shared" si="171"/>
        <v>36</v>
      </c>
      <c r="Y264" s="19">
        <f t="shared" si="172"/>
        <v>-32</v>
      </c>
      <c r="Z264" s="125">
        <f t="shared" si="173"/>
        <v>-85</v>
      </c>
    </row>
    <row r="265" spans="2:26" ht="17.25" x14ac:dyDescent="0.15">
      <c r="B265" s="189" t="s">
        <v>170</v>
      </c>
      <c r="C265" s="25" t="s">
        <v>14</v>
      </c>
      <c r="D265" s="20">
        <f>'5年度 '!B13</f>
        <v>7775</v>
      </c>
      <c r="E265" s="21">
        <f t="shared" si="164"/>
        <v>-8</v>
      </c>
      <c r="F265" s="69">
        <f t="shared" si="165"/>
        <v>16397</v>
      </c>
      <c r="G265" s="3">
        <f>'5年度 '!E13</f>
        <v>7735</v>
      </c>
      <c r="H265" s="4">
        <f>'5年度 '!F13</f>
        <v>8662</v>
      </c>
      <c r="I265" s="16">
        <f t="shared" si="166"/>
        <v>-26</v>
      </c>
      <c r="K265" s="103" t="s">
        <v>51</v>
      </c>
      <c r="L265" s="24">
        <f>'5年度 '!J13</f>
        <v>16</v>
      </c>
      <c r="M265" s="5">
        <f>'5年度 '!K13</f>
        <v>23</v>
      </c>
      <c r="N265" s="260">
        <f t="shared" ref="N265:N271" si="174">SUM(L265:M265)</f>
        <v>39</v>
      </c>
      <c r="O265" s="262">
        <f>'5年度 '!M13</f>
        <v>23</v>
      </c>
      <c r="P265" s="7">
        <f>'5年度 '!N13</f>
        <v>23</v>
      </c>
      <c r="Q265" s="8">
        <f t="shared" ref="Q265:Q270" si="175">SUM(O265:P265)</f>
        <v>46</v>
      </c>
      <c r="R265" s="19">
        <f t="shared" ref="R265:R270" si="176">N265-Q265</f>
        <v>-7</v>
      </c>
      <c r="S265" s="18">
        <f>'5年度 '!Q13</f>
        <v>3</v>
      </c>
      <c r="T265" s="9">
        <f>'5年度 '!R13</f>
        <v>2</v>
      </c>
      <c r="U265" s="267">
        <f t="shared" ref="U265:U271" si="177">SUM(S265:T265)</f>
        <v>5</v>
      </c>
      <c r="V265" s="234">
        <f>'5年度 '!T13</f>
        <v>7</v>
      </c>
      <c r="W265" s="10">
        <f>'5年度 '!U13</f>
        <v>17</v>
      </c>
      <c r="X265" s="13">
        <f t="shared" ref="X265:X270" si="178">SUM(V265:W265)</f>
        <v>24</v>
      </c>
      <c r="Y265" s="19">
        <f t="shared" ref="Y265:Y270" si="179">U265-X265</f>
        <v>-19</v>
      </c>
      <c r="Z265" s="125">
        <f t="shared" ref="Z265:Z269" si="180">R265+Y265</f>
        <v>-26</v>
      </c>
    </row>
    <row r="266" spans="2:26" ht="17.25" x14ac:dyDescent="0.15">
      <c r="B266" s="189" t="s">
        <v>170</v>
      </c>
      <c r="C266" s="185" t="s">
        <v>15</v>
      </c>
      <c r="D266" s="234">
        <f>'5年度 '!B14</f>
        <v>7763</v>
      </c>
      <c r="E266" s="21">
        <f t="shared" si="164"/>
        <v>-12</v>
      </c>
      <c r="F266" s="69">
        <f>SUM(G266:H266)</f>
        <v>16381</v>
      </c>
      <c r="G266" s="3">
        <f>'5年度 '!E14</f>
        <v>7732</v>
      </c>
      <c r="H266" s="4">
        <f>'5年度 '!F14</f>
        <v>8649</v>
      </c>
      <c r="I266" s="16">
        <f t="shared" si="166"/>
        <v>-16</v>
      </c>
      <c r="K266" s="103" t="s">
        <v>52</v>
      </c>
      <c r="L266" s="24">
        <f>'5年度 '!J14</f>
        <v>17</v>
      </c>
      <c r="M266" s="5">
        <f>'5年度 '!K14</f>
        <v>18</v>
      </c>
      <c r="N266" s="260">
        <f t="shared" si="174"/>
        <v>35</v>
      </c>
      <c r="O266" s="262">
        <f>'5年度 '!M14</f>
        <v>9</v>
      </c>
      <c r="P266" s="7">
        <f>'5年度 '!N14</f>
        <v>21</v>
      </c>
      <c r="Q266" s="8">
        <f t="shared" si="175"/>
        <v>30</v>
      </c>
      <c r="R266" s="19">
        <f t="shared" si="176"/>
        <v>5</v>
      </c>
      <c r="S266" s="18">
        <f>'5年度 '!Q14</f>
        <v>3</v>
      </c>
      <c r="T266" s="9">
        <f>'5年度 '!R14</f>
        <v>2</v>
      </c>
      <c r="U266" s="267">
        <f t="shared" si="177"/>
        <v>5</v>
      </c>
      <c r="V266" s="234">
        <f>'5年度 '!T14</f>
        <v>14</v>
      </c>
      <c r="W266" s="10">
        <f>'5年度 '!U14</f>
        <v>12</v>
      </c>
      <c r="X266" s="13">
        <f t="shared" si="178"/>
        <v>26</v>
      </c>
      <c r="Y266" s="19">
        <f t="shared" si="179"/>
        <v>-21</v>
      </c>
      <c r="Z266" s="125">
        <f t="shared" si="180"/>
        <v>-16</v>
      </c>
    </row>
    <row r="267" spans="2:26" ht="17.25" x14ac:dyDescent="0.15">
      <c r="B267" s="189" t="s">
        <v>175</v>
      </c>
      <c r="C267" s="291" t="s">
        <v>180</v>
      </c>
      <c r="D267" s="234">
        <f>'5年度 '!B15</f>
        <v>7765</v>
      </c>
      <c r="E267" s="21">
        <f t="shared" ref="E267:E268" si="181">D267-D266</f>
        <v>2</v>
      </c>
      <c r="F267" s="69">
        <f t="shared" ref="F267:F294" si="182">SUM(G267:H267)</f>
        <v>16356</v>
      </c>
      <c r="G267" s="3">
        <f>'5年度 '!E15</f>
        <v>7730</v>
      </c>
      <c r="H267" s="4">
        <f>'5年度 '!F15</f>
        <v>8626</v>
      </c>
      <c r="I267" s="16">
        <f t="shared" ref="I267:I294" si="183">F267-F266</f>
        <v>-25</v>
      </c>
      <c r="K267" s="103" t="s">
        <v>53</v>
      </c>
      <c r="L267" s="24">
        <f>'5年度 '!J15</f>
        <v>20</v>
      </c>
      <c r="M267" s="5">
        <f>'5年度 '!K15</f>
        <v>8</v>
      </c>
      <c r="N267" s="260">
        <f t="shared" si="174"/>
        <v>28</v>
      </c>
      <c r="O267" s="262">
        <f>'5年度 '!M15</f>
        <v>9</v>
      </c>
      <c r="P267" s="7">
        <f>'5年度 '!N15</f>
        <v>20</v>
      </c>
      <c r="Q267" s="8">
        <f t="shared" si="175"/>
        <v>29</v>
      </c>
      <c r="R267" s="19">
        <f t="shared" si="176"/>
        <v>-1</v>
      </c>
      <c r="S267" s="18">
        <f>'5年度 '!Q15</f>
        <v>5</v>
      </c>
      <c r="T267" s="9">
        <f>'5年度 '!R15</f>
        <v>4</v>
      </c>
      <c r="U267" s="267">
        <f t="shared" si="177"/>
        <v>9</v>
      </c>
      <c r="V267" s="234">
        <f>'5年度 '!T15</f>
        <v>18</v>
      </c>
      <c r="W267" s="10">
        <f>'5年度 '!U15</f>
        <v>15</v>
      </c>
      <c r="X267" s="13">
        <f t="shared" si="178"/>
        <v>33</v>
      </c>
      <c r="Y267" s="19">
        <f t="shared" si="179"/>
        <v>-24</v>
      </c>
      <c r="Z267" s="125">
        <f t="shared" si="180"/>
        <v>-25</v>
      </c>
    </row>
    <row r="268" spans="2:26" ht="17.25" customHeight="1" x14ac:dyDescent="0.15">
      <c r="B268" s="189" t="s">
        <v>175</v>
      </c>
      <c r="C268" s="291" t="s">
        <v>181</v>
      </c>
      <c r="D268" s="234">
        <f>'5年度 '!B16</f>
        <v>7754</v>
      </c>
      <c r="E268" s="21">
        <f t="shared" si="181"/>
        <v>-11</v>
      </c>
      <c r="F268" s="69">
        <f t="shared" si="182"/>
        <v>16321</v>
      </c>
      <c r="G268" s="3">
        <f>'5年度 '!E16</f>
        <v>7709</v>
      </c>
      <c r="H268" s="4">
        <f>'5年度 '!F16</f>
        <v>8612</v>
      </c>
      <c r="I268" s="16">
        <f t="shared" si="183"/>
        <v>-35</v>
      </c>
      <c r="K268" s="103" t="s">
        <v>54</v>
      </c>
      <c r="L268" s="24">
        <f>'5年度 '!J16</f>
        <v>12</v>
      </c>
      <c r="M268" s="5">
        <f>'5年度 '!K16</f>
        <v>15</v>
      </c>
      <c r="N268" s="260">
        <f t="shared" si="174"/>
        <v>27</v>
      </c>
      <c r="O268" s="262">
        <f>'5年度 '!M16</f>
        <v>20</v>
      </c>
      <c r="P268" s="7">
        <f>'5年度 '!N16</f>
        <v>18</v>
      </c>
      <c r="Q268" s="8">
        <f t="shared" si="175"/>
        <v>38</v>
      </c>
      <c r="R268" s="19">
        <f t="shared" si="176"/>
        <v>-11</v>
      </c>
      <c r="S268" s="18">
        <f>'5年度 '!Q16</f>
        <v>2</v>
      </c>
      <c r="T268" s="9">
        <f>'5年度 '!R16</f>
        <v>3</v>
      </c>
      <c r="U268" s="267">
        <f t="shared" si="177"/>
        <v>5</v>
      </c>
      <c r="V268" s="234">
        <f>'5年度 '!T16</f>
        <v>15</v>
      </c>
      <c r="W268" s="10">
        <f>'5年度 '!U16</f>
        <v>14</v>
      </c>
      <c r="X268" s="13">
        <f t="shared" si="178"/>
        <v>29</v>
      </c>
      <c r="Y268" s="19">
        <f t="shared" si="179"/>
        <v>-24</v>
      </c>
      <c r="Z268" s="125">
        <f t="shared" si="180"/>
        <v>-35</v>
      </c>
    </row>
    <row r="269" spans="2:26" ht="17.25" customHeight="1" x14ac:dyDescent="0.15">
      <c r="B269" s="189" t="s">
        <v>175</v>
      </c>
      <c r="C269" s="291" t="s">
        <v>182</v>
      </c>
      <c r="D269" s="234">
        <f>'5年度 '!B17</f>
        <v>7661</v>
      </c>
      <c r="E269" s="21">
        <f>D269-D268</f>
        <v>-93</v>
      </c>
      <c r="F269" s="69">
        <f t="shared" si="182"/>
        <v>16197</v>
      </c>
      <c r="G269" s="3">
        <f>'5年度 '!E17</f>
        <v>7629</v>
      </c>
      <c r="H269" s="4">
        <f>'5年度 '!F17</f>
        <v>8568</v>
      </c>
      <c r="I269" s="16">
        <f t="shared" si="183"/>
        <v>-124</v>
      </c>
      <c r="K269" s="103" t="s">
        <v>127</v>
      </c>
      <c r="L269" s="24">
        <f>'5年度 '!J17</f>
        <v>19</v>
      </c>
      <c r="M269" s="5">
        <f>'5年度 '!K17</f>
        <v>35</v>
      </c>
      <c r="N269" s="260">
        <f t="shared" si="174"/>
        <v>54</v>
      </c>
      <c r="O269" s="262">
        <f>'5年度 '!M17</f>
        <v>90</v>
      </c>
      <c r="P269" s="7">
        <f>'5年度 '!N17</f>
        <v>60</v>
      </c>
      <c r="Q269" s="8">
        <f t="shared" si="175"/>
        <v>150</v>
      </c>
      <c r="R269" s="19">
        <f t="shared" si="176"/>
        <v>-96</v>
      </c>
      <c r="S269" s="18">
        <f>'5年度 '!Q17</f>
        <v>7</v>
      </c>
      <c r="T269" s="9">
        <f>'5年度 '!R17</f>
        <v>2</v>
      </c>
      <c r="U269" s="267">
        <f t="shared" si="177"/>
        <v>9</v>
      </c>
      <c r="V269" s="234">
        <f>'5年度 '!T17</f>
        <v>16</v>
      </c>
      <c r="W269" s="10">
        <f>'5年度 '!U17</f>
        <v>21</v>
      </c>
      <c r="X269" s="13">
        <f t="shared" si="178"/>
        <v>37</v>
      </c>
      <c r="Y269" s="19">
        <f t="shared" si="179"/>
        <v>-28</v>
      </c>
      <c r="Z269" s="125">
        <f t="shared" si="180"/>
        <v>-124</v>
      </c>
    </row>
    <row r="270" spans="2:26" ht="17.25" customHeight="1" x14ac:dyDescent="0.15">
      <c r="B270" s="189" t="s">
        <v>175</v>
      </c>
      <c r="C270" s="291" t="s">
        <v>183</v>
      </c>
      <c r="D270" s="234">
        <f>'6年度 '!B6</f>
        <v>7609</v>
      </c>
      <c r="E270" s="21">
        <f t="shared" ref="E270:E294" si="184">D270-D269</f>
        <v>-52</v>
      </c>
      <c r="F270" s="69">
        <f t="shared" si="182"/>
        <v>16033</v>
      </c>
      <c r="G270" s="3">
        <f>'6年度 '!E6</f>
        <v>7545</v>
      </c>
      <c r="H270" s="4">
        <f>'6年度 '!F6</f>
        <v>8488</v>
      </c>
      <c r="I270" s="16">
        <f t="shared" si="183"/>
        <v>-164</v>
      </c>
      <c r="K270" s="103" t="s">
        <v>56</v>
      </c>
      <c r="L270" s="24">
        <f>'5年度 '!J18</f>
        <v>54</v>
      </c>
      <c r="M270" s="5">
        <f>'5年度 '!K18</f>
        <v>32</v>
      </c>
      <c r="N270" s="260">
        <f t="shared" si="174"/>
        <v>86</v>
      </c>
      <c r="O270" s="262">
        <f>'5年度 '!M18</f>
        <v>127</v>
      </c>
      <c r="P270" s="7">
        <f>'5年度 '!N18</f>
        <v>93</v>
      </c>
      <c r="Q270" s="8">
        <f t="shared" si="175"/>
        <v>220</v>
      </c>
      <c r="R270" s="19">
        <f t="shared" si="176"/>
        <v>-134</v>
      </c>
      <c r="S270" s="294">
        <f>'5年度 '!Q18</f>
        <v>2</v>
      </c>
      <c r="T270" s="9">
        <f>'5年度 '!R18</f>
        <v>2</v>
      </c>
      <c r="U270" s="267">
        <f t="shared" si="177"/>
        <v>4</v>
      </c>
      <c r="V270" s="234">
        <f>'5年度 '!T18</f>
        <v>13</v>
      </c>
      <c r="W270" s="10">
        <f>'5年度 '!U18</f>
        <v>21</v>
      </c>
      <c r="X270" s="13">
        <f t="shared" si="178"/>
        <v>34</v>
      </c>
      <c r="Y270" s="19">
        <f t="shared" si="179"/>
        <v>-30</v>
      </c>
      <c r="Z270" s="198">
        <f>R270+Y270</f>
        <v>-164</v>
      </c>
    </row>
    <row r="271" spans="2:26" ht="17.25" customHeight="1" x14ac:dyDescent="0.15">
      <c r="B271" s="189" t="s">
        <v>175</v>
      </c>
      <c r="C271" s="291" t="s">
        <v>184</v>
      </c>
      <c r="D271" s="234">
        <f>'6年度 '!B7</f>
        <v>7762</v>
      </c>
      <c r="E271" s="21">
        <f t="shared" si="184"/>
        <v>153</v>
      </c>
      <c r="F271" s="69">
        <f t="shared" si="182"/>
        <v>16174</v>
      </c>
      <c r="G271" s="3">
        <f>'6年度 '!E7</f>
        <v>7668</v>
      </c>
      <c r="H271" s="4">
        <f>'6年度 '!F7</f>
        <v>8506</v>
      </c>
      <c r="I271" s="16">
        <f t="shared" si="183"/>
        <v>141</v>
      </c>
      <c r="J271" s="293"/>
      <c r="K271" s="103" t="s">
        <v>46</v>
      </c>
      <c r="L271" s="24">
        <f>'6年度 '!J7</f>
        <v>163</v>
      </c>
      <c r="M271" s="5">
        <f>'6年度 '!K7</f>
        <v>64</v>
      </c>
      <c r="N271" s="260">
        <f t="shared" si="174"/>
        <v>227</v>
      </c>
      <c r="O271" s="262">
        <f>'6年度 '!M7</f>
        <v>34</v>
      </c>
      <c r="P271" s="7">
        <f>'6年度 '!N7</f>
        <v>38</v>
      </c>
      <c r="Q271" s="8">
        <f t="shared" ref="Q271" si="185">SUM(O271:P271)</f>
        <v>72</v>
      </c>
      <c r="R271" s="19">
        <f>N271-Q271</f>
        <v>155</v>
      </c>
      <c r="S271" s="294">
        <f>'6年度 '!Q7</f>
        <v>1</v>
      </c>
      <c r="T271" s="9">
        <f>'6年度 '!R7</f>
        <v>4</v>
      </c>
      <c r="U271" s="267">
        <f t="shared" si="177"/>
        <v>5</v>
      </c>
      <c r="V271" s="234">
        <f>'6年度 '!T7</f>
        <v>7</v>
      </c>
      <c r="W271" s="10">
        <f>'6年度 '!U7</f>
        <v>12</v>
      </c>
      <c r="X271" s="13">
        <f t="shared" ref="X271" si="186">SUM(V271:W271)</f>
        <v>19</v>
      </c>
      <c r="Y271" s="19">
        <f t="shared" ref="Y271" si="187">U271-X271</f>
        <v>-14</v>
      </c>
      <c r="Z271" s="198">
        <f>R271+Y271</f>
        <v>141</v>
      </c>
    </row>
    <row r="272" spans="2:26" ht="17.25" customHeight="1" x14ac:dyDescent="0.15">
      <c r="B272" s="189" t="s">
        <v>175</v>
      </c>
      <c r="C272" s="291" t="s">
        <v>185</v>
      </c>
      <c r="D272" s="234">
        <f>'6年度 '!B8</f>
        <v>7736</v>
      </c>
      <c r="E272" s="21">
        <f t="shared" si="184"/>
        <v>-26</v>
      </c>
      <c r="F272" s="69">
        <f t="shared" si="182"/>
        <v>16129</v>
      </c>
      <c r="G272" s="3">
        <f>'6年度 '!E8</f>
        <v>7654</v>
      </c>
      <c r="H272" s="4">
        <f>'6年度 '!F8</f>
        <v>8475</v>
      </c>
      <c r="I272" s="16">
        <f t="shared" si="183"/>
        <v>-45</v>
      </c>
      <c r="J272" s="293"/>
      <c r="K272" s="103" t="s">
        <v>58</v>
      </c>
      <c r="L272" s="24">
        <f>'6年度 '!J8</f>
        <v>14</v>
      </c>
      <c r="M272" s="5">
        <f>'6年度 '!K8</f>
        <v>14</v>
      </c>
      <c r="N272" s="260">
        <f t="shared" ref="N272:N294" si="188">SUM(L272:M272)</f>
        <v>28</v>
      </c>
      <c r="O272" s="262">
        <f>'6年度 '!M8</f>
        <v>18</v>
      </c>
      <c r="P272" s="7">
        <f>'6年度 '!N8</f>
        <v>29</v>
      </c>
      <c r="Q272" s="8">
        <f t="shared" ref="Q272:Q294" si="189">SUM(O272:P272)</f>
        <v>47</v>
      </c>
      <c r="R272" s="19">
        <f t="shared" ref="R272:R294" si="190">N272-Q272</f>
        <v>-19</v>
      </c>
      <c r="S272" s="294">
        <f>'6年度 '!Q8</f>
        <v>4</v>
      </c>
      <c r="T272" s="9">
        <f>'6年度 '!R8</f>
        <v>2</v>
      </c>
      <c r="U272" s="267">
        <f t="shared" ref="U272:U294" si="191">SUM(S272:T272)</f>
        <v>6</v>
      </c>
      <c r="V272" s="234">
        <f>'6年度 '!T8</f>
        <v>14</v>
      </c>
      <c r="W272" s="10">
        <f>'6年度 '!U8</f>
        <v>18</v>
      </c>
      <c r="X272" s="13">
        <f t="shared" ref="X272:X294" si="192">SUM(V272:W272)</f>
        <v>32</v>
      </c>
      <c r="Y272" s="19">
        <f t="shared" ref="Y272:Y294" si="193">U272-X272</f>
        <v>-26</v>
      </c>
      <c r="Z272" s="198">
        <f t="shared" ref="Z272:Z294" si="194">R272+Y272</f>
        <v>-45</v>
      </c>
    </row>
    <row r="273" spans="2:26" ht="17.25" customHeight="1" x14ac:dyDescent="0.15">
      <c r="B273" s="189" t="s">
        <v>175</v>
      </c>
      <c r="C273" s="291" t="s">
        <v>186</v>
      </c>
      <c r="D273" s="234">
        <f>'6年度 '!B9</f>
        <v>7686</v>
      </c>
      <c r="E273" s="21">
        <f t="shared" si="184"/>
        <v>-50</v>
      </c>
      <c r="F273" s="69">
        <f t="shared" si="182"/>
        <v>16055</v>
      </c>
      <c r="G273" s="3">
        <f>'6年度 '!E9</f>
        <v>7601</v>
      </c>
      <c r="H273" s="4">
        <f>'6年度 '!F9</f>
        <v>8454</v>
      </c>
      <c r="I273" s="16">
        <f t="shared" si="183"/>
        <v>-74</v>
      </c>
      <c r="J273" s="293"/>
      <c r="K273" s="103" t="s">
        <v>47</v>
      </c>
      <c r="L273" s="24">
        <f>'6年度 '!J9</f>
        <v>23</v>
      </c>
      <c r="M273" s="5">
        <f>'6年度 '!K9</f>
        <v>12</v>
      </c>
      <c r="N273" s="260">
        <f t="shared" si="188"/>
        <v>35</v>
      </c>
      <c r="O273" s="262">
        <f>'6年度 '!M9</f>
        <v>65</v>
      </c>
      <c r="P273" s="7">
        <f>'6年度 '!N9</f>
        <v>16</v>
      </c>
      <c r="Q273" s="8">
        <f t="shared" si="189"/>
        <v>81</v>
      </c>
      <c r="R273" s="19">
        <f t="shared" si="190"/>
        <v>-46</v>
      </c>
      <c r="S273" s="294">
        <f>'6年度 '!Q9</f>
        <v>1</v>
      </c>
      <c r="T273" s="9">
        <f>'6年度 '!R9</f>
        <v>0</v>
      </c>
      <c r="U273" s="267">
        <f t="shared" si="191"/>
        <v>1</v>
      </c>
      <c r="V273" s="234">
        <f>'6年度 '!T9</f>
        <v>12</v>
      </c>
      <c r="W273" s="10">
        <f>'6年度 '!U9</f>
        <v>17</v>
      </c>
      <c r="X273" s="13">
        <f t="shared" si="192"/>
        <v>29</v>
      </c>
      <c r="Y273" s="19">
        <f t="shared" si="193"/>
        <v>-28</v>
      </c>
      <c r="Z273" s="198">
        <f t="shared" si="194"/>
        <v>-74</v>
      </c>
    </row>
    <row r="274" spans="2:26" ht="17.25" customHeight="1" x14ac:dyDescent="0.15">
      <c r="B274" s="189" t="s">
        <v>175</v>
      </c>
      <c r="C274" s="291" t="s">
        <v>187</v>
      </c>
      <c r="D274" s="234">
        <f>'6年度 '!B10</f>
        <v>7728</v>
      </c>
      <c r="E274" s="21">
        <f t="shared" si="184"/>
        <v>42</v>
      </c>
      <c r="F274" s="69">
        <f t="shared" si="182"/>
        <v>16072</v>
      </c>
      <c r="G274" s="3">
        <f>'6年度 '!E10</f>
        <v>7625</v>
      </c>
      <c r="H274" s="4">
        <f>'6年度 '!F10</f>
        <v>8447</v>
      </c>
      <c r="I274" s="16">
        <f t="shared" si="183"/>
        <v>17</v>
      </c>
      <c r="J274" s="293"/>
      <c r="K274" s="103" t="s">
        <v>48</v>
      </c>
      <c r="L274" s="24">
        <f>'6年度 '!J10</f>
        <v>53</v>
      </c>
      <c r="M274" s="5">
        <f>'6年度 '!K10</f>
        <v>29</v>
      </c>
      <c r="N274" s="260">
        <f t="shared" si="188"/>
        <v>82</v>
      </c>
      <c r="O274" s="262">
        <f>'6年度 '!M10</f>
        <v>18</v>
      </c>
      <c r="P274" s="7">
        <f>'6年度 '!N10</f>
        <v>20</v>
      </c>
      <c r="Q274" s="8">
        <f t="shared" si="189"/>
        <v>38</v>
      </c>
      <c r="R274" s="19">
        <f t="shared" si="190"/>
        <v>44</v>
      </c>
      <c r="S274" s="294">
        <f>'6年度 '!Q10</f>
        <v>2</v>
      </c>
      <c r="T274" s="9">
        <f>'6年度 '!R10</f>
        <v>3</v>
      </c>
      <c r="U274" s="267">
        <f t="shared" si="191"/>
        <v>5</v>
      </c>
      <c r="V274" s="234">
        <f>'6年度 '!T10</f>
        <v>13</v>
      </c>
      <c r="W274" s="10">
        <f>'6年度 '!U10</f>
        <v>19</v>
      </c>
      <c r="X274" s="13">
        <f t="shared" si="192"/>
        <v>32</v>
      </c>
      <c r="Y274" s="19">
        <f t="shared" si="193"/>
        <v>-27</v>
      </c>
      <c r="Z274" s="198">
        <f t="shared" si="194"/>
        <v>17</v>
      </c>
    </row>
    <row r="275" spans="2:26" ht="17.25" customHeight="1" x14ac:dyDescent="0.15">
      <c r="B275" s="189" t="s">
        <v>175</v>
      </c>
      <c r="C275" s="291" t="s">
        <v>188</v>
      </c>
      <c r="D275" s="234">
        <f>'6年度 '!B11</f>
        <v>7725</v>
      </c>
      <c r="E275" s="21">
        <f t="shared" si="184"/>
        <v>-3</v>
      </c>
      <c r="F275" s="69">
        <f t="shared" si="182"/>
        <v>16058</v>
      </c>
      <c r="G275" s="3">
        <f>'6年度 '!E11</f>
        <v>7626</v>
      </c>
      <c r="H275" s="4">
        <f>'6年度 '!F11</f>
        <v>8432</v>
      </c>
      <c r="I275" s="16">
        <f t="shared" si="183"/>
        <v>-14</v>
      </c>
      <c r="J275" s="293"/>
      <c r="K275" s="103" t="s">
        <v>49</v>
      </c>
      <c r="L275" s="24">
        <f>'6年度 '!J11</f>
        <v>28</v>
      </c>
      <c r="M275" s="5">
        <f>'6年度 '!K11</f>
        <v>8</v>
      </c>
      <c r="N275" s="260">
        <f t="shared" si="188"/>
        <v>36</v>
      </c>
      <c r="O275" s="262">
        <f>'6年度 '!M11</f>
        <v>19</v>
      </c>
      <c r="P275" s="7">
        <f>'6年度 '!N11</f>
        <v>12</v>
      </c>
      <c r="Q275" s="8">
        <f t="shared" si="189"/>
        <v>31</v>
      </c>
      <c r="R275" s="19">
        <f t="shared" si="190"/>
        <v>5</v>
      </c>
      <c r="S275" s="294">
        <f>'6年度 '!Q11</f>
        <v>3</v>
      </c>
      <c r="T275" s="9">
        <f>'6年度 '!R11</f>
        <v>3</v>
      </c>
      <c r="U275" s="267">
        <f t="shared" si="191"/>
        <v>6</v>
      </c>
      <c r="V275" s="234">
        <f>'6年度 '!T11</f>
        <v>11</v>
      </c>
      <c r="W275" s="10">
        <f>'6年度 '!U11</f>
        <v>14</v>
      </c>
      <c r="X275" s="13">
        <f t="shared" si="192"/>
        <v>25</v>
      </c>
      <c r="Y275" s="19">
        <f t="shared" si="193"/>
        <v>-19</v>
      </c>
      <c r="Z275" s="198">
        <f t="shared" si="194"/>
        <v>-14</v>
      </c>
    </row>
    <row r="276" spans="2:26" ht="17.25" customHeight="1" x14ac:dyDescent="0.15">
      <c r="B276" s="189" t="s">
        <v>175</v>
      </c>
      <c r="C276" s="291" t="s">
        <v>189</v>
      </c>
      <c r="D276" s="234">
        <f>'6年度 '!B12</f>
        <v>7692</v>
      </c>
      <c r="E276" s="21">
        <f t="shared" si="184"/>
        <v>-33</v>
      </c>
      <c r="F276" s="69">
        <f t="shared" si="182"/>
        <v>16014</v>
      </c>
      <c r="G276" s="3">
        <f>'6年度 '!E12</f>
        <v>7591</v>
      </c>
      <c r="H276" s="4">
        <f>'6年度 '!F12</f>
        <v>8423</v>
      </c>
      <c r="I276" s="16">
        <f t="shared" si="183"/>
        <v>-44</v>
      </c>
      <c r="J276" s="293"/>
      <c r="K276" s="103" t="s">
        <v>50</v>
      </c>
      <c r="L276" s="24">
        <f>'6年度 '!J12</f>
        <v>15</v>
      </c>
      <c r="M276" s="5">
        <f>'6年度 '!K12</f>
        <v>18</v>
      </c>
      <c r="N276" s="260">
        <f t="shared" si="188"/>
        <v>33</v>
      </c>
      <c r="O276" s="262">
        <f>'6年度 '!M12</f>
        <v>40</v>
      </c>
      <c r="P276" s="7">
        <f>'6年度 '!N12</f>
        <v>16</v>
      </c>
      <c r="Q276" s="8">
        <f t="shared" si="189"/>
        <v>56</v>
      </c>
      <c r="R276" s="19">
        <f t="shared" si="190"/>
        <v>-23</v>
      </c>
      <c r="S276" s="294">
        <f>'6年度 '!Q12</f>
        <v>2</v>
      </c>
      <c r="T276" s="9">
        <f>'6年度 '!R12</f>
        <v>4</v>
      </c>
      <c r="U276" s="267">
        <f t="shared" si="191"/>
        <v>6</v>
      </c>
      <c r="V276" s="234">
        <f>'6年度 '!T12</f>
        <v>12</v>
      </c>
      <c r="W276" s="10">
        <f>'6年度 '!U12</f>
        <v>15</v>
      </c>
      <c r="X276" s="13">
        <f t="shared" si="192"/>
        <v>27</v>
      </c>
      <c r="Y276" s="19">
        <f t="shared" si="193"/>
        <v>-21</v>
      </c>
      <c r="Z276" s="198">
        <f t="shared" si="194"/>
        <v>-44</v>
      </c>
    </row>
    <row r="277" spans="2:26" ht="17.25" customHeight="1" x14ac:dyDescent="0.15">
      <c r="B277" s="189" t="s">
        <v>175</v>
      </c>
      <c r="C277" s="291" t="s">
        <v>190</v>
      </c>
      <c r="D277" s="234">
        <f>'6年度 '!B13</f>
        <v>7680</v>
      </c>
      <c r="E277" s="21">
        <f t="shared" si="184"/>
        <v>-12</v>
      </c>
      <c r="F277" s="69">
        <f t="shared" si="182"/>
        <v>15971</v>
      </c>
      <c r="G277" s="3">
        <f>'6年度 '!E13</f>
        <v>7567</v>
      </c>
      <c r="H277" s="4">
        <f>'6年度 '!F13</f>
        <v>8404</v>
      </c>
      <c r="I277" s="16">
        <f t="shared" si="183"/>
        <v>-43</v>
      </c>
      <c r="J277" s="293"/>
      <c r="K277" s="103" t="s">
        <v>51</v>
      </c>
      <c r="L277" s="24">
        <f>'6年度 '!J13</f>
        <v>10</v>
      </c>
      <c r="M277" s="5">
        <f>'6年度 '!K13</f>
        <v>24</v>
      </c>
      <c r="N277" s="260">
        <f t="shared" si="188"/>
        <v>34</v>
      </c>
      <c r="O277" s="262">
        <f>'6年度 '!M13</f>
        <v>18</v>
      </c>
      <c r="P277" s="7">
        <f>'6年度 '!N13</f>
        <v>27</v>
      </c>
      <c r="Q277" s="8">
        <f t="shared" si="189"/>
        <v>45</v>
      </c>
      <c r="R277" s="19">
        <f t="shared" si="190"/>
        <v>-11</v>
      </c>
      <c r="S277" s="294">
        <f>'6年度 '!Q13</f>
        <v>2</v>
      </c>
      <c r="T277" s="9">
        <f>'6年度 '!R13</f>
        <v>2</v>
      </c>
      <c r="U277" s="267">
        <f t="shared" si="191"/>
        <v>4</v>
      </c>
      <c r="V277" s="234">
        <f>'6年度 '!T13</f>
        <v>18</v>
      </c>
      <c r="W277" s="10">
        <f>'6年度 '!U13</f>
        <v>18</v>
      </c>
      <c r="X277" s="13">
        <f t="shared" si="192"/>
        <v>36</v>
      </c>
      <c r="Y277" s="19">
        <f t="shared" si="193"/>
        <v>-32</v>
      </c>
      <c r="Z277" s="198">
        <f t="shared" si="194"/>
        <v>-43</v>
      </c>
    </row>
    <row r="278" spans="2:26" ht="17.25" customHeight="1" x14ac:dyDescent="0.15">
      <c r="B278" s="189" t="s">
        <v>175</v>
      </c>
      <c r="C278" s="291" t="s">
        <v>191</v>
      </c>
      <c r="D278" s="234">
        <f>'6年度 '!B14</f>
        <v>7669</v>
      </c>
      <c r="E278" s="21">
        <f t="shared" si="184"/>
        <v>-11</v>
      </c>
      <c r="F278" s="69">
        <f t="shared" si="182"/>
        <v>15932</v>
      </c>
      <c r="G278" s="3">
        <f>'6年度 '!E14</f>
        <v>7548</v>
      </c>
      <c r="H278" s="4">
        <f>'6年度 '!F14</f>
        <v>8384</v>
      </c>
      <c r="I278" s="16">
        <f t="shared" si="183"/>
        <v>-39</v>
      </c>
      <c r="J278" s="293"/>
      <c r="K278" s="103" t="s">
        <v>52</v>
      </c>
      <c r="L278" s="24">
        <f>'6年度 '!J14</f>
        <v>18</v>
      </c>
      <c r="M278" s="5">
        <f>'6年度 '!K14</f>
        <v>19</v>
      </c>
      <c r="N278" s="260">
        <f t="shared" si="188"/>
        <v>37</v>
      </c>
      <c r="O278" s="262">
        <f>'6年度 '!M14</f>
        <v>26</v>
      </c>
      <c r="P278" s="7">
        <f>'6年度 '!N14</f>
        <v>23</v>
      </c>
      <c r="Q278" s="8">
        <f t="shared" si="189"/>
        <v>49</v>
      </c>
      <c r="R278" s="19">
        <f t="shared" si="190"/>
        <v>-12</v>
      </c>
      <c r="S278" s="294">
        <f>'6年度 '!Q14</f>
        <v>3</v>
      </c>
      <c r="T278" s="9">
        <f>'6年度 '!R14</f>
        <v>0</v>
      </c>
      <c r="U278" s="267">
        <f t="shared" si="191"/>
        <v>3</v>
      </c>
      <c r="V278" s="234">
        <f>'6年度 '!T14</f>
        <v>14</v>
      </c>
      <c r="W278" s="10">
        <f>'6年度 '!U14</f>
        <v>16</v>
      </c>
      <c r="X278" s="13">
        <f t="shared" si="192"/>
        <v>30</v>
      </c>
      <c r="Y278" s="19">
        <f t="shared" si="193"/>
        <v>-27</v>
      </c>
      <c r="Z278" s="198">
        <f t="shared" si="194"/>
        <v>-39</v>
      </c>
    </row>
    <row r="279" spans="2:26" ht="17.25" customHeight="1" x14ac:dyDescent="0.15">
      <c r="B279" s="189" t="s">
        <v>192</v>
      </c>
      <c r="C279" s="291" t="s">
        <v>179</v>
      </c>
      <c r="D279" s="234">
        <f>'6年度 '!B15</f>
        <v>7656</v>
      </c>
      <c r="E279" s="21">
        <f t="shared" si="184"/>
        <v>-13</v>
      </c>
      <c r="F279" s="69">
        <f t="shared" si="182"/>
        <v>15888</v>
      </c>
      <c r="G279" s="3">
        <f>'6年度 '!E15</f>
        <v>7542</v>
      </c>
      <c r="H279" s="4">
        <f>'6年度 '!F15</f>
        <v>8346</v>
      </c>
      <c r="I279" s="16">
        <f t="shared" si="183"/>
        <v>-44</v>
      </c>
      <c r="J279" s="293"/>
      <c r="K279" s="103" t="s">
        <v>53</v>
      </c>
      <c r="L279" s="24">
        <f>'6年度 '!J15</f>
        <v>18</v>
      </c>
      <c r="M279" s="5">
        <f>'6年度 '!K15</f>
        <v>7</v>
      </c>
      <c r="N279" s="260">
        <f t="shared" si="188"/>
        <v>25</v>
      </c>
      <c r="O279" s="262">
        <f>'6年度 '!M15</f>
        <v>10</v>
      </c>
      <c r="P279" s="7">
        <f>'6年度 '!N15</f>
        <v>15</v>
      </c>
      <c r="Q279" s="8">
        <f t="shared" si="189"/>
        <v>25</v>
      </c>
      <c r="R279" s="19">
        <f t="shared" si="190"/>
        <v>0</v>
      </c>
      <c r="S279" s="294">
        <f>'6年度 '!Q15</f>
        <v>2</v>
      </c>
      <c r="T279" s="9">
        <f>'6年度 '!R15</f>
        <v>1</v>
      </c>
      <c r="U279" s="267">
        <f t="shared" si="191"/>
        <v>3</v>
      </c>
      <c r="V279" s="234">
        <f>'6年度 '!T15</f>
        <v>16</v>
      </c>
      <c r="W279" s="10">
        <f>'6年度 '!U15</f>
        <v>31</v>
      </c>
      <c r="X279" s="13">
        <f t="shared" si="192"/>
        <v>47</v>
      </c>
      <c r="Y279" s="19">
        <f t="shared" si="193"/>
        <v>-44</v>
      </c>
      <c r="Z279" s="198">
        <f t="shared" si="194"/>
        <v>-44</v>
      </c>
    </row>
    <row r="280" spans="2:26" ht="17.25" customHeight="1" x14ac:dyDescent="0.15">
      <c r="B280" s="189" t="s">
        <v>192</v>
      </c>
      <c r="C280" s="291" t="s">
        <v>181</v>
      </c>
      <c r="D280" s="234">
        <f>'6年度 '!B16</f>
        <v>7628</v>
      </c>
      <c r="E280" s="21">
        <f t="shared" si="184"/>
        <v>-28</v>
      </c>
      <c r="F280" s="69">
        <f t="shared" si="182"/>
        <v>15832</v>
      </c>
      <c r="G280" s="3">
        <f>'6年度 '!E16</f>
        <v>7515</v>
      </c>
      <c r="H280" s="4">
        <f>'6年度 '!F16</f>
        <v>8317</v>
      </c>
      <c r="I280" s="16">
        <f t="shared" si="183"/>
        <v>-56</v>
      </c>
      <c r="J280" s="293"/>
      <c r="K280" s="103" t="s">
        <v>54</v>
      </c>
      <c r="L280" s="24">
        <f>'6年度 '!J16</f>
        <v>18</v>
      </c>
      <c r="M280" s="5">
        <f>'6年度 '!K16</f>
        <v>11</v>
      </c>
      <c r="N280" s="260">
        <f t="shared" si="188"/>
        <v>29</v>
      </c>
      <c r="O280" s="262">
        <f>'6年度 '!M16</f>
        <v>26</v>
      </c>
      <c r="P280" s="7">
        <f>'6年度 '!N16</f>
        <v>14</v>
      </c>
      <c r="Q280" s="8">
        <f t="shared" si="189"/>
        <v>40</v>
      </c>
      <c r="R280" s="19">
        <f t="shared" si="190"/>
        <v>-11</v>
      </c>
      <c r="S280" s="294">
        <f>'6年度 '!Q16</f>
        <v>1</v>
      </c>
      <c r="T280" s="9">
        <f>'6年度 '!R16</f>
        <v>4</v>
      </c>
      <c r="U280" s="267">
        <f t="shared" si="191"/>
        <v>5</v>
      </c>
      <c r="V280" s="234">
        <f>'6年度 '!T16</f>
        <v>20</v>
      </c>
      <c r="W280" s="10">
        <f>'6年度 '!U16</f>
        <v>30</v>
      </c>
      <c r="X280" s="13">
        <f t="shared" si="192"/>
        <v>50</v>
      </c>
      <c r="Y280" s="19">
        <f t="shared" si="193"/>
        <v>-45</v>
      </c>
      <c r="Z280" s="198">
        <f t="shared" si="194"/>
        <v>-56</v>
      </c>
    </row>
    <row r="281" spans="2:26" ht="17.25" customHeight="1" x14ac:dyDescent="0.15">
      <c r="B281" s="189" t="s">
        <v>192</v>
      </c>
      <c r="C281" s="291" t="s">
        <v>182</v>
      </c>
      <c r="D281" s="234">
        <f>'6年度 '!B17</f>
        <v>7553</v>
      </c>
      <c r="E281" s="21">
        <f t="shared" si="184"/>
        <v>-75</v>
      </c>
      <c r="F281" s="69">
        <f t="shared" si="182"/>
        <v>15750</v>
      </c>
      <c r="G281" s="3">
        <f>'6年度 '!E17</f>
        <v>7457</v>
      </c>
      <c r="H281" s="4">
        <f>'6年度 '!F17</f>
        <v>8293</v>
      </c>
      <c r="I281" s="16">
        <f t="shared" si="183"/>
        <v>-82</v>
      </c>
      <c r="J281" s="293"/>
      <c r="K281" s="103" t="s">
        <v>193</v>
      </c>
      <c r="L281" s="24">
        <f>'6年度 '!J17</f>
        <v>29</v>
      </c>
      <c r="M281" s="5">
        <f>'6年度 '!K17</f>
        <v>30</v>
      </c>
      <c r="N281" s="260">
        <f t="shared" si="188"/>
        <v>59</v>
      </c>
      <c r="O281" s="262">
        <f>'6年度 '!M17</f>
        <v>80</v>
      </c>
      <c r="P281" s="7">
        <f>'6年度 '!N17</f>
        <v>38</v>
      </c>
      <c r="Q281" s="8">
        <f t="shared" si="189"/>
        <v>118</v>
      </c>
      <c r="R281" s="19">
        <f t="shared" si="190"/>
        <v>-59</v>
      </c>
      <c r="S281" s="294">
        <f>'6年度 '!Q17</f>
        <v>4</v>
      </c>
      <c r="T281" s="9">
        <f>'6年度 '!R17</f>
        <v>4</v>
      </c>
      <c r="U281" s="267">
        <f t="shared" si="191"/>
        <v>8</v>
      </c>
      <c r="V281" s="234">
        <f>'6年度 '!T17</f>
        <v>11</v>
      </c>
      <c r="W281" s="10">
        <f>'6年度 '!U17</f>
        <v>20</v>
      </c>
      <c r="X281" s="13">
        <f t="shared" si="192"/>
        <v>31</v>
      </c>
      <c r="Y281" s="19">
        <f t="shared" si="193"/>
        <v>-23</v>
      </c>
      <c r="Z281" s="198">
        <f t="shared" si="194"/>
        <v>-82</v>
      </c>
    </row>
    <row r="282" spans="2:26" ht="17.25" customHeight="1" x14ac:dyDescent="0.15">
      <c r="B282" s="189" t="s">
        <v>192</v>
      </c>
      <c r="C282" s="292" t="s">
        <v>183</v>
      </c>
      <c r="D282" s="234">
        <f>'6年度 '!B18</f>
        <v>7520</v>
      </c>
      <c r="E282" s="21">
        <f t="shared" si="184"/>
        <v>-33</v>
      </c>
      <c r="F282" s="69">
        <f t="shared" si="182"/>
        <v>15610</v>
      </c>
      <c r="G282" s="3">
        <f>'6年度 '!E18</f>
        <v>7379</v>
      </c>
      <c r="H282" s="4">
        <f>'6年度 '!F18</f>
        <v>8231</v>
      </c>
      <c r="I282" s="16">
        <f t="shared" si="183"/>
        <v>-140</v>
      </c>
      <c r="J282" s="293"/>
      <c r="K282" s="103" t="s">
        <v>56</v>
      </c>
      <c r="L282" s="24">
        <f>'6年度 '!J18</f>
        <v>54</v>
      </c>
      <c r="M282" s="5">
        <f>'6年度 '!K18</f>
        <v>50</v>
      </c>
      <c r="N282" s="260">
        <f t="shared" si="188"/>
        <v>104</v>
      </c>
      <c r="O282" s="262">
        <f>'6年度 '!M18</f>
        <v>112</v>
      </c>
      <c r="P282" s="7">
        <f>'6年度 '!N18</f>
        <v>102</v>
      </c>
      <c r="Q282" s="8">
        <f t="shared" si="189"/>
        <v>214</v>
      </c>
      <c r="R282" s="19">
        <f t="shared" si="190"/>
        <v>-110</v>
      </c>
      <c r="S282" s="294">
        <f>'6年度 '!Q18</f>
        <v>1</v>
      </c>
      <c r="T282" s="9">
        <f>'6年度 '!R18</f>
        <v>4</v>
      </c>
      <c r="U282" s="267">
        <f t="shared" si="191"/>
        <v>5</v>
      </c>
      <c r="V282" s="234">
        <f>'6年度 '!T18</f>
        <v>21</v>
      </c>
      <c r="W282" s="10">
        <f>'6年度 '!U18</f>
        <v>14</v>
      </c>
      <c r="X282" s="13">
        <f t="shared" si="192"/>
        <v>35</v>
      </c>
      <c r="Y282" s="19">
        <f t="shared" si="193"/>
        <v>-30</v>
      </c>
      <c r="Z282" s="198">
        <f t="shared" si="194"/>
        <v>-140</v>
      </c>
    </row>
    <row r="283" spans="2:26" s="295" customFormat="1" ht="17.25" customHeight="1" x14ac:dyDescent="0.15">
      <c r="B283" s="189" t="s">
        <v>192</v>
      </c>
      <c r="C283" s="306" t="s">
        <v>184</v>
      </c>
      <c r="D283" s="234">
        <f>'7年度 '!B7</f>
        <v>7618</v>
      </c>
      <c r="E283" s="21">
        <f t="shared" si="184"/>
        <v>98</v>
      </c>
      <c r="F283" s="69">
        <f t="shared" si="182"/>
        <v>15677</v>
      </c>
      <c r="G283" s="310">
        <f>'7年度 '!E7</f>
        <v>7427</v>
      </c>
      <c r="H283" s="307">
        <f>'7年度 '!F7</f>
        <v>8250</v>
      </c>
      <c r="I283" s="16">
        <f t="shared" si="183"/>
        <v>67</v>
      </c>
      <c r="J283" s="142"/>
      <c r="K283" s="103" t="s">
        <v>46</v>
      </c>
      <c r="L283" s="311">
        <f>'7年度 '!J7</f>
        <v>93</v>
      </c>
      <c r="M283" s="310">
        <f>'7年度 '!K7</f>
        <v>83</v>
      </c>
      <c r="N283" s="260">
        <f t="shared" si="188"/>
        <v>176</v>
      </c>
      <c r="O283" s="311">
        <f>'7年度 '!M7</f>
        <v>26</v>
      </c>
      <c r="P283" s="310">
        <f>'7年度 '!N7</f>
        <v>50</v>
      </c>
      <c r="Q283" s="8">
        <f t="shared" si="189"/>
        <v>76</v>
      </c>
      <c r="R283" s="19">
        <f t="shared" si="190"/>
        <v>100</v>
      </c>
      <c r="S283" s="311">
        <f>'7年度 '!Q7</f>
        <v>2</v>
      </c>
      <c r="T283" s="310">
        <f>'7年度 '!R7</f>
        <v>4</v>
      </c>
      <c r="U283" s="267">
        <f t="shared" si="191"/>
        <v>6</v>
      </c>
      <c r="V283" s="309">
        <f>'7年度 '!T7</f>
        <v>21</v>
      </c>
      <c r="W283" s="310">
        <f>'7年度 '!U7</f>
        <v>18</v>
      </c>
      <c r="X283" s="13">
        <f t="shared" si="192"/>
        <v>39</v>
      </c>
      <c r="Y283" s="19">
        <f t="shared" si="193"/>
        <v>-33</v>
      </c>
      <c r="Z283" s="198">
        <f t="shared" si="194"/>
        <v>67</v>
      </c>
    </row>
    <row r="284" spans="2:26" s="295" customFormat="1" ht="17.25" customHeight="1" x14ac:dyDescent="0.15">
      <c r="B284" s="189" t="s">
        <v>192</v>
      </c>
      <c r="C284" s="291" t="s">
        <v>185</v>
      </c>
      <c r="D284" s="234">
        <f>'7年度 '!B8</f>
        <v>7597</v>
      </c>
      <c r="E284" s="21">
        <f t="shared" si="184"/>
        <v>-21</v>
      </c>
      <c r="F284" s="69">
        <f t="shared" si="182"/>
        <v>15637</v>
      </c>
      <c r="G284" s="310">
        <f>'7年度 '!E8</f>
        <v>7410</v>
      </c>
      <c r="H284" s="308">
        <f>'7年度 '!F8</f>
        <v>8227</v>
      </c>
      <c r="I284" s="16">
        <f t="shared" si="183"/>
        <v>-40</v>
      </c>
      <c r="J284" s="142"/>
      <c r="K284" s="103" t="s">
        <v>58</v>
      </c>
      <c r="L284" s="311">
        <f>'7年度 '!J8</f>
        <v>15</v>
      </c>
      <c r="M284" s="310">
        <f>'7年度 '!K8</f>
        <v>16</v>
      </c>
      <c r="N284" s="260">
        <f t="shared" si="188"/>
        <v>31</v>
      </c>
      <c r="O284" s="311">
        <f>'7年度 '!M8</f>
        <v>19</v>
      </c>
      <c r="P284" s="310">
        <f>'7年度 '!N8</f>
        <v>24</v>
      </c>
      <c r="Q284" s="8">
        <f t="shared" si="189"/>
        <v>43</v>
      </c>
      <c r="R284" s="19">
        <f t="shared" si="190"/>
        <v>-12</v>
      </c>
      <c r="S284" s="311">
        <f>'7年度 '!Q8</f>
        <v>2</v>
      </c>
      <c r="T284" s="310">
        <f>'7年度 '!R8</f>
        <v>2</v>
      </c>
      <c r="U284" s="267">
        <f t="shared" si="191"/>
        <v>4</v>
      </c>
      <c r="V284" s="309">
        <f>'7年度 '!T8</f>
        <v>15</v>
      </c>
      <c r="W284" s="310">
        <f>'7年度 '!U8</f>
        <v>17</v>
      </c>
      <c r="X284" s="13">
        <f t="shared" si="192"/>
        <v>32</v>
      </c>
      <c r="Y284" s="19">
        <f t="shared" si="193"/>
        <v>-28</v>
      </c>
      <c r="Z284" s="198">
        <f t="shared" si="194"/>
        <v>-40</v>
      </c>
    </row>
    <row r="285" spans="2:26" s="295" customFormat="1" ht="17.25" customHeight="1" x14ac:dyDescent="0.15">
      <c r="B285" s="189" t="s">
        <v>192</v>
      </c>
      <c r="C285" s="291" t="s">
        <v>186</v>
      </c>
      <c r="D285" s="234">
        <f>'7年度 '!B9</f>
        <v>7580</v>
      </c>
      <c r="E285" s="21">
        <f t="shared" si="184"/>
        <v>-17</v>
      </c>
      <c r="F285" s="69">
        <f t="shared" si="182"/>
        <v>15604</v>
      </c>
      <c r="G285" s="310">
        <f>'7年度 '!E9</f>
        <v>7384</v>
      </c>
      <c r="H285" s="308">
        <f>'7年度 '!F9</f>
        <v>8220</v>
      </c>
      <c r="I285" s="16">
        <f t="shared" si="183"/>
        <v>-33</v>
      </c>
      <c r="J285" s="142"/>
      <c r="K285" s="103" t="s">
        <v>47</v>
      </c>
      <c r="L285" s="311">
        <f>'7年度 '!J9</f>
        <v>9</v>
      </c>
      <c r="M285" s="310">
        <f>'7年度 '!K9</f>
        <v>18</v>
      </c>
      <c r="N285" s="260">
        <f t="shared" si="188"/>
        <v>27</v>
      </c>
      <c r="O285" s="311">
        <f>'7年度 '!M9</f>
        <v>23</v>
      </c>
      <c r="P285" s="310">
        <f>'7年度 '!N9</f>
        <v>19</v>
      </c>
      <c r="Q285" s="8">
        <f t="shared" si="189"/>
        <v>42</v>
      </c>
      <c r="R285" s="19">
        <f t="shared" si="190"/>
        <v>-15</v>
      </c>
      <c r="S285" s="311">
        <f>'7年度 '!Q9</f>
        <v>3</v>
      </c>
      <c r="T285" s="310">
        <f>'7年度 '!R9</f>
        <v>3</v>
      </c>
      <c r="U285" s="267">
        <f t="shared" si="191"/>
        <v>6</v>
      </c>
      <c r="V285" s="309">
        <f>'7年度 '!T9</f>
        <v>15</v>
      </c>
      <c r="W285" s="310">
        <f>'7年度 '!U9</f>
        <v>9</v>
      </c>
      <c r="X285" s="13">
        <f t="shared" si="192"/>
        <v>24</v>
      </c>
      <c r="Y285" s="19">
        <f t="shared" si="193"/>
        <v>-18</v>
      </c>
      <c r="Z285" s="198">
        <f t="shared" si="194"/>
        <v>-33</v>
      </c>
    </row>
    <row r="286" spans="2:26" s="295" customFormat="1" ht="17.25" customHeight="1" x14ac:dyDescent="0.15">
      <c r="B286" s="189" t="s">
        <v>192</v>
      </c>
      <c r="C286" s="291" t="s">
        <v>187</v>
      </c>
      <c r="D286" s="234">
        <f>'7年度 '!B10</f>
        <v>7649</v>
      </c>
      <c r="E286" s="21">
        <f t="shared" si="184"/>
        <v>69</v>
      </c>
      <c r="F286" s="69">
        <f t="shared" si="182"/>
        <v>15659</v>
      </c>
      <c r="G286" s="310">
        <f>'7年度 '!E10</f>
        <v>7427</v>
      </c>
      <c r="H286" s="308">
        <f>'7年度 '!F10</f>
        <v>8232</v>
      </c>
      <c r="I286" s="16">
        <f t="shared" si="183"/>
        <v>55</v>
      </c>
      <c r="J286" s="142"/>
      <c r="K286" s="103" t="s">
        <v>48</v>
      </c>
      <c r="L286" s="311">
        <f>'7年度 '!J10</f>
        <v>78</v>
      </c>
      <c r="M286" s="310">
        <f>'7年度 '!K10</f>
        <v>36</v>
      </c>
      <c r="N286" s="260">
        <f t="shared" si="188"/>
        <v>114</v>
      </c>
      <c r="O286" s="311">
        <f>'7年度 '!M10</f>
        <v>20</v>
      </c>
      <c r="P286" s="310">
        <f>'7年度 '!N10</f>
        <v>18</v>
      </c>
      <c r="Q286" s="8">
        <f t="shared" si="189"/>
        <v>38</v>
      </c>
      <c r="R286" s="19">
        <f t="shared" si="190"/>
        <v>76</v>
      </c>
      <c r="S286" s="311">
        <f>'7年度 '!Q10</f>
        <v>4</v>
      </c>
      <c r="T286" s="310">
        <f>'7年度 '!R10</f>
        <v>2</v>
      </c>
      <c r="U286" s="267">
        <f t="shared" si="191"/>
        <v>6</v>
      </c>
      <c r="V286" s="309">
        <f>'7年度 '!T10</f>
        <v>19</v>
      </c>
      <c r="W286" s="310">
        <f>'7年度 '!U10</f>
        <v>8</v>
      </c>
      <c r="X286" s="13">
        <f t="shared" si="192"/>
        <v>27</v>
      </c>
      <c r="Y286" s="19">
        <f t="shared" si="193"/>
        <v>-21</v>
      </c>
      <c r="Z286" s="198">
        <f t="shared" si="194"/>
        <v>55</v>
      </c>
    </row>
    <row r="287" spans="2:26" s="295" customFormat="1" ht="17.25" customHeight="1" x14ac:dyDescent="0.15">
      <c r="B287" s="189" t="s">
        <v>192</v>
      </c>
      <c r="C287" s="291" t="s">
        <v>188</v>
      </c>
      <c r="D287" s="234">
        <f>'7年度 '!B11</f>
        <v>7636</v>
      </c>
      <c r="E287" s="21">
        <f t="shared" si="184"/>
        <v>-13</v>
      </c>
      <c r="F287" s="69">
        <f t="shared" si="182"/>
        <v>15632</v>
      </c>
      <c r="G287" s="310">
        <f>'7年度 '!E11</f>
        <v>7422</v>
      </c>
      <c r="H287" s="308">
        <f>'7年度 '!F11</f>
        <v>8210</v>
      </c>
      <c r="I287" s="16">
        <f t="shared" si="183"/>
        <v>-27</v>
      </c>
      <c r="J287" s="142"/>
      <c r="K287" s="103" t="s">
        <v>49</v>
      </c>
      <c r="L287" s="311">
        <f>'7年度 '!J11</f>
        <v>24</v>
      </c>
      <c r="M287" s="310">
        <f>'7年度 '!K11</f>
        <v>10</v>
      </c>
      <c r="N287" s="260">
        <f t="shared" si="188"/>
        <v>34</v>
      </c>
      <c r="O287" s="311">
        <f>'7年度 '!M11</f>
        <v>19</v>
      </c>
      <c r="P287" s="310">
        <f>'7年度 '!N11</f>
        <v>30</v>
      </c>
      <c r="Q287" s="8">
        <f t="shared" si="189"/>
        <v>49</v>
      </c>
      <c r="R287" s="19">
        <f t="shared" si="190"/>
        <v>-15</v>
      </c>
      <c r="S287" s="311">
        <f>'7年度 '!Q11</f>
        <v>0</v>
      </c>
      <c r="T287" s="310">
        <f>'7年度 '!R11</f>
        <v>2</v>
      </c>
      <c r="U287" s="267">
        <f t="shared" si="191"/>
        <v>2</v>
      </c>
      <c r="V287" s="309">
        <f>'7年度 '!T11</f>
        <v>10</v>
      </c>
      <c r="W287" s="310">
        <f>'7年度 '!U11</f>
        <v>4</v>
      </c>
      <c r="X287" s="13">
        <f t="shared" si="192"/>
        <v>14</v>
      </c>
      <c r="Y287" s="19">
        <f t="shared" si="193"/>
        <v>-12</v>
      </c>
      <c r="Z287" s="198">
        <f t="shared" si="194"/>
        <v>-27</v>
      </c>
    </row>
    <row r="288" spans="2:26" s="295" customFormat="1" ht="17.25" customHeight="1" x14ac:dyDescent="0.15">
      <c r="B288" s="189" t="s">
        <v>192</v>
      </c>
      <c r="C288" s="291" t="s">
        <v>189</v>
      </c>
      <c r="D288" s="234">
        <f>'7年度 '!B12</f>
        <v>7559</v>
      </c>
      <c r="E288" s="21">
        <f t="shared" si="184"/>
        <v>-77</v>
      </c>
      <c r="F288" s="69">
        <f t="shared" si="182"/>
        <v>15542</v>
      </c>
      <c r="G288" s="310">
        <f>'7年度 '!E12</f>
        <v>7356</v>
      </c>
      <c r="H288" s="308">
        <f>'7年度 '!F12</f>
        <v>8186</v>
      </c>
      <c r="I288" s="16">
        <f t="shared" si="183"/>
        <v>-90</v>
      </c>
      <c r="J288" s="142"/>
      <c r="K288" s="103" t="s">
        <v>50</v>
      </c>
      <c r="L288" s="311">
        <f>'7年度 '!J12</f>
        <v>18</v>
      </c>
      <c r="M288" s="310">
        <f>'7年度 '!K12</f>
        <v>20</v>
      </c>
      <c r="N288" s="260">
        <f t="shared" si="188"/>
        <v>38</v>
      </c>
      <c r="O288" s="311">
        <f>'7年度 '!M12</f>
        <v>70</v>
      </c>
      <c r="P288" s="310">
        <f>'7年度 '!N12</f>
        <v>33</v>
      </c>
      <c r="Q288" s="8">
        <f t="shared" si="189"/>
        <v>103</v>
      </c>
      <c r="R288" s="19">
        <f t="shared" si="190"/>
        <v>-65</v>
      </c>
      <c r="S288" s="311">
        <f>'7年度 '!Q12</f>
        <v>3</v>
      </c>
      <c r="T288" s="310">
        <f>'7年度 '!R12</f>
        <v>0</v>
      </c>
      <c r="U288" s="267">
        <f t="shared" si="191"/>
        <v>3</v>
      </c>
      <c r="V288" s="309">
        <f>'7年度 '!T12</f>
        <v>17</v>
      </c>
      <c r="W288" s="310">
        <f>'7年度 '!U12</f>
        <v>11</v>
      </c>
      <c r="X288" s="13">
        <f t="shared" si="192"/>
        <v>28</v>
      </c>
      <c r="Y288" s="19">
        <f t="shared" si="193"/>
        <v>-25</v>
      </c>
      <c r="Z288" s="198">
        <f t="shared" si="194"/>
        <v>-90</v>
      </c>
    </row>
    <row r="289" spans="2:26" s="295" customFormat="1" ht="17.25" customHeight="1" x14ac:dyDescent="0.15">
      <c r="B289" s="189" t="s">
        <v>192</v>
      </c>
      <c r="C289" s="291" t="s">
        <v>190</v>
      </c>
      <c r="D289" s="234">
        <f>'7年度 '!B13</f>
        <v>7542</v>
      </c>
      <c r="E289" s="21">
        <f t="shared" si="184"/>
        <v>-17</v>
      </c>
      <c r="F289" s="69">
        <f t="shared" si="182"/>
        <v>15516</v>
      </c>
      <c r="G289" s="310">
        <f>'7年度 '!E13</f>
        <v>7348</v>
      </c>
      <c r="H289" s="308">
        <f>'7年度 '!F13</f>
        <v>8168</v>
      </c>
      <c r="I289" s="16">
        <f t="shared" si="183"/>
        <v>-26</v>
      </c>
      <c r="J289" s="142"/>
      <c r="K289" s="103" t="s">
        <v>51</v>
      </c>
      <c r="L289" s="311">
        <f>'7年度 '!J13</f>
        <v>16</v>
      </c>
      <c r="M289" s="310">
        <f>'7年度 '!K13</f>
        <v>12</v>
      </c>
      <c r="N289" s="260">
        <f t="shared" si="188"/>
        <v>28</v>
      </c>
      <c r="O289" s="311">
        <f>'7年度 '!M13</f>
        <v>13</v>
      </c>
      <c r="P289" s="310">
        <f>'7年度 '!N13</f>
        <v>19</v>
      </c>
      <c r="Q289" s="8">
        <f t="shared" si="189"/>
        <v>32</v>
      </c>
      <c r="R289" s="19">
        <f t="shared" si="190"/>
        <v>-4</v>
      </c>
      <c r="S289" s="311">
        <f>'7年度 '!Q13</f>
        <v>1</v>
      </c>
      <c r="T289" s="310">
        <f>'7年度 '!R13</f>
        <v>2</v>
      </c>
      <c r="U289" s="267">
        <f t="shared" si="191"/>
        <v>3</v>
      </c>
      <c r="V289" s="309">
        <f>'7年度 '!T13</f>
        <v>12</v>
      </c>
      <c r="W289" s="310">
        <f>'7年度 '!U13</f>
        <v>13</v>
      </c>
      <c r="X289" s="13">
        <f t="shared" si="192"/>
        <v>25</v>
      </c>
      <c r="Y289" s="19">
        <f t="shared" si="193"/>
        <v>-22</v>
      </c>
      <c r="Z289" s="198">
        <f t="shared" si="194"/>
        <v>-26</v>
      </c>
    </row>
    <row r="290" spans="2:26" s="295" customFormat="1" ht="17.25" customHeight="1" x14ac:dyDescent="0.15">
      <c r="B290" s="189" t="s">
        <v>192</v>
      </c>
      <c r="C290" s="291" t="s">
        <v>191</v>
      </c>
      <c r="D290" s="234">
        <f>'7年度 '!B14</f>
        <v>7543</v>
      </c>
      <c r="E290" s="21">
        <f t="shared" si="184"/>
        <v>1</v>
      </c>
      <c r="F290" s="69">
        <f t="shared" si="182"/>
        <v>15521</v>
      </c>
      <c r="G290" s="310">
        <f>'7年度 '!E14</f>
        <v>7347</v>
      </c>
      <c r="H290" s="308">
        <f>'7年度 '!F14</f>
        <v>8174</v>
      </c>
      <c r="I290" s="16">
        <f t="shared" si="183"/>
        <v>5</v>
      </c>
      <c r="J290" s="142"/>
      <c r="K290" s="103" t="s">
        <v>52</v>
      </c>
      <c r="L290" s="311">
        <f>'7年度 '!J14</f>
        <v>16</v>
      </c>
      <c r="M290" s="310">
        <f>'7年度 '!K14</f>
        <v>27</v>
      </c>
      <c r="N290" s="260">
        <f t="shared" si="188"/>
        <v>43</v>
      </c>
      <c r="O290" s="311">
        <f>'7年度 '!M14</f>
        <v>11</v>
      </c>
      <c r="P290" s="310">
        <f>'7年度 '!N14</f>
        <v>10</v>
      </c>
      <c r="Q290" s="8">
        <f t="shared" si="189"/>
        <v>21</v>
      </c>
      <c r="R290" s="19">
        <f t="shared" si="190"/>
        <v>22</v>
      </c>
      <c r="S290" s="311">
        <f>'7年度 '!Q14</f>
        <v>5</v>
      </c>
      <c r="T290" s="310">
        <f>'7年度 '!R14</f>
        <v>3</v>
      </c>
      <c r="U290" s="267">
        <f t="shared" si="191"/>
        <v>8</v>
      </c>
      <c r="V290" s="309">
        <f>'7年度 '!T14</f>
        <v>11</v>
      </c>
      <c r="W290" s="310">
        <f>'7年度 '!U14</f>
        <v>14</v>
      </c>
      <c r="X290" s="13">
        <f t="shared" si="192"/>
        <v>25</v>
      </c>
      <c r="Y290" s="19">
        <f t="shared" si="193"/>
        <v>-17</v>
      </c>
      <c r="Z290" s="198">
        <f t="shared" si="194"/>
        <v>5</v>
      </c>
    </row>
    <row r="291" spans="2:26" s="295" customFormat="1" ht="17.25" customHeight="1" x14ac:dyDescent="0.15">
      <c r="B291" s="189" t="s">
        <v>197</v>
      </c>
      <c r="C291" s="291" t="s">
        <v>198</v>
      </c>
      <c r="D291" s="234">
        <f>'7年度 '!B15</f>
        <v>7513</v>
      </c>
      <c r="E291" s="21">
        <f t="shared" si="184"/>
        <v>-30</v>
      </c>
      <c r="F291" s="69">
        <f t="shared" si="182"/>
        <v>15467</v>
      </c>
      <c r="G291" s="310">
        <f>'7年度 '!E15</f>
        <v>7314</v>
      </c>
      <c r="H291" s="308">
        <f>'7年度 '!F15</f>
        <v>8153</v>
      </c>
      <c r="I291" s="16">
        <f t="shared" si="183"/>
        <v>-54</v>
      </c>
      <c r="J291" s="142"/>
      <c r="K291" s="103" t="s">
        <v>53</v>
      </c>
      <c r="L291" s="311">
        <f>'7年度 '!J15</f>
        <v>13</v>
      </c>
      <c r="M291" s="310">
        <f>'7年度 '!K15</f>
        <v>18</v>
      </c>
      <c r="N291" s="260">
        <f t="shared" si="188"/>
        <v>31</v>
      </c>
      <c r="O291" s="311">
        <f>'7年度 '!M15</f>
        <v>25</v>
      </c>
      <c r="P291" s="310">
        <f>'7年度 '!N15</f>
        <v>18</v>
      </c>
      <c r="Q291" s="8">
        <f t="shared" si="189"/>
        <v>43</v>
      </c>
      <c r="R291" s="19">
        <f t="shared" si="190"/>
        <v>-12</v>
      </c>
      <c r="S291" s="311">
        <f>'7年度 '!Q15</f>
        <v>1</v>
      </c>
      <c r="T291" s="310">
        <f>'7年度 '!R15</f>
        <v>0</v>
      </c>
      <c r="U291" s="267">
        <f t="shared" si="191"/>
        <v>1</v>
      </c>
      <c r="V291" s="309">
        <f>'7年度 '!T15</f>
        <v>22</v>
      </c>
      <c r="W291" s="310">
        <f>'7年度 '!U15</f>
        <v>21</v>
      </c>
      <c r="X291" s="13">
        <f t="shared" si="192"/>
        <v>43</v>
      </c>
      <c r="Y291" s="19">
        <f t="shared" si="193"/>
        <v>-42</v>
      </c>
      <c r="Z291" s="198">
        <f t="shared" si="194"/>
        <v>-54</v>
      </c>
    </row>
    <row r="292" spans="2:26" ht="17.25" customHeight="1" x14ac:dyDescent="0.15">
      <c r="B292" s="189" t="s">
        <v>197</v>
      </c>
      <c r="C292" s="291" t="s">
        <v>16</v>
      </c>
      <c r="D292" s="234">
        <f>'7年度 '!B16</f>
        <v>7502</v>
      </c>
      <c r="E292" s="21">
        <f t="shared" si="184"/>
        <v>-11</v>
      </c>
      <c r="F292" s="69">
        <f t="shared" si="182"/>
        <v>15440</v>
      </c>
      <c r="G292" s="310">
        <f>'7年度 '!E16</f>
        <v>7302</v>
      </c>
      <c r="H292" s="308">
        <f>'7年度 '!F16</f>
        <v>8138</v>
      </c>
      <c r="I292" s="16">
        <f t="shared" si="183"/>
        <v>-27</v>
      </c>
      <c r="K292" s="103" t="s">
        <v>54</v>
      </c>
      <c r="L292" s="311">
        <f>'7年度 '!J16</f>
        <v>16</v>
      </c>
      <c r="M292" s="310">
        <f>'7年度 '!K16</f>
        <v>12</v>
      </c>
      <c r="N292" s="260">
        <f t="shared" si="188"/>
        <v>28</v>
      </c>
      <c r="O292" s="311">
        <f>'7年度 '!M16</f>
        <v>14</v>
      </c>
      <c r="P292" s="310">
        <f>'7年度 '!N16</f>
        <v>16</v>
      </c>
      <c r="Q292" s="8">
        <f t="shared" si="189"/>
        <v>30</v>
      </c>
      <c r="R292" s="19">
        <f t="shared" si="190"/>
        <v>-2</v>
      </c>
      <c r="S292" s="311">
        <f>'7年度 '!Q16</f>
        <v>2</v>
      </c>
      <c r="T292" s="310">
        <f>'7年度 '!N16</f>
        <v>16</v>
      </c>
      <c r="U292" s="267">
        <f t="shared" si="191"/>
        <v>18</v>
      </c>
      <c r="V292" s="309">
        <f>'7年度 '!T16</f>
        <v>16</v>
      </c>
      <c r="W292" s="310">
        <f>'7年度 '!U16</f>
        <v>13</v>
      </c>
      <c r="X292" s="13">
        <f t="shared" si="192"/>
        <v>29</v>
      </c>
      <c r="Y292" s="19">
        <f t="shared" si="193"/>
        <v>-11</v>
      </c>
      <c r="Z292" s="198">
        <f t="shared" si="194"/>
        <v>-13</v>
      </c>
    </row>
    <row r="293" spans="2:26" ht="17.25" customHeight="1" x14ac:dyDescent="0.15">
      <c r="B293" s="189" t="s">
        <v>197</v>
      </c>
      <c r="C293" s="291" t="s">
        <v>17</v>
      </c>
      <c r="D293" s="234">
        <f>'7年度 '!B17</f>
        <v>7443</v>
      </c>
      <c r="E293" s="21">
        <f t="shared" si="184"/>
        <v>-59</v>
      </c>
      <c r="F293" s="69">
        <f t="shared" si="182"/>
        <v>15371</v>
      </c>
      <c r="G293" s="310">
        <f>'7年度 '!E17</f>
        <v>7276</v>
      </c>
      <c r="H293" s="308">
        <f>'7年度 '!F17</f>
        <v>8095</v>
      </c>
      <c r="I293" s="16">
        <f t="shared" si="183"/>
        <v>-69</v>
      </c>
      <c r="K293" s="103" t="s">
        <v>193</v>
      </c>
      <c r="L293" s="311">
        <f>'7年度 '!J17</f>
        <v>28</v>
      </c>
      <c r="M293" s="310">
        <f>'7年度 '!K17</f>
        <v>15</v>
      </c>
      <c r="N293" s="260">
        <f t="shared" si="188"/>
        <v>43</v>
      </c>
      <c r="O293" s="311">
        <f>'7年度 '!M17</f>
        <v>44</v>
      </c>
      <c r="P293" s="310">
        <f>'7年度 '!N17</f>
        <v>50</v>
      </c>
      <c r="Q293" s="8">
        <f t="shared" si="189"/>
        <v>94</v>
      </c>
      <c r="R293" s="19">
        <f t="shared" si="190"/>
        <v>-51</v>
      </c>
      <c r="S293" s="311">
        <f>'7年度 '!Q17</f>
        <v>2</v>
      </c>
      <c r="T293" s="310">
        <f>'7年度 '!N17</f>
        <v>50</v>
      </c>
      <c r="U293" s="267">
        <f t="shared" si="191"/>
        <v>52</v>
      </c>
      <c r="V293" s="309">
        <f>'7年度 '!T17</f>
        <v>12</v>
      </c>
      <c r="W293" s="310">
        <f>'7年度 '!U17</f>
        <v>11</v>
      </c>
      <c r="X293" s="13">
        <f t="shared" si="192"/>
        <v>23</v>
      </c>
      <c r="Y293" s="19">
        <f t="shared" si="193"/>
        <v>29</v>
      </c>
      <c r="Z293" s="198">
        <f t="shared" si="194"/>
        <v>-22</v>
      </c>
    </row>
    <row r="294" spans="2:26" ht="17.25" customHeight="1" x14ac:dyDescent="0.15">
      <c r="B294" s="189" t="s">
        <v>197</v>
      </c>
      <c r="C294" s="291" t="s">
        <v>24</v>
      </c>
      <c r="D294" s="234">
        <f>'7年度 '!B18</f>
        <v>7396</v>
      </c>
      <c r="E294" s="21">
        <f t="shared" si="184"/>
        <v>-47</v>
      </c>
      <c r="F294" s="69">
        <f t="shared" si="182"/>
        <v>15211</v>
      </c>
      <c r="G294" s="310">
        <f>'7年度 '!E18</f>
        <v>7198</v>
      </c>
      <c r="H294" s="308">
        <f>'7年度 '!F18</f>
        <v>8013</v>
      </c>
      <c r="I294" s="16">
        <f t="shared" si="183"/>
        <v>-160</v>
      </c>
      <c r="K294" s="103" t="s">
        <v>56</v>
      </c>
      <c r="L294" s="311">
        <f>'7年度 '!J18</f>
        <v>49</v>
      </c>
      <c r="M294" s="310">
        <f>'7年度 '!K18</f>
        <v>39</v>
      </c>
      <c r="N294" s="260">
        <f t="shared" si="188"/>
        <v>88</v>
      </c>
      <c r="O294" s="311">
        <f>'7年度 '!M18</f>
        <v>114</v>
      </c>
      <c r="P294" s="310">
        <f>'7年度 '!N18</f>
        <v>107</v>
      </c>
      <c r="Q294" s="8">
        <f t="shared" si="189"/>
        <v>221</v>
      </c>
      <c r="R294" s="19">
        <f t="shared" si="190"/>
        <v>-133</v>
      </c>
      <c r="S294" s="311">
        <f>'7年度 '!Q18</f>
        <v>1</v>
      </c>
      <c r="T294" s="310">
        <f>'7年度 '!N18</f>
        <v>107</v>
      </c>
      <c r="U294" s="267">
        <f t="shared" si="191"/>
        <v>108</v>
      </c>
      <c r="V294" s="309">
        <f>'7年度 '!T18</f>
        <v>14</v>
      </c>
      <c r="W294" s="310">
        <f>'7年度 '!U18</f>
        <v>16</v>
      </c>
      <c r="X294" s="13">
        <f t="shared" si="192"/>
        <v>30</v>
      </c>
      <c r="Y294" s="19">
        <f t="shared" si="193"/>
        <v>78</v>
      </c>
      <c r="Z294" s="198">
        <f t="shared" si="194"/>
        <v>-55</v>
      </c>
    </row>
    <row r="295" spans="2:26" ht="17.25" customHeight="1" x14ac:dyDescent="0.15">
      <c r="G295" s="142"/>
    </row>
    <row r="296" spans="2:26" ht="17.25" customHeight="1" x14ac:dyDescent="0.15"/>
    <row r="297" spans="2:26" ht="17.25" customHeight="1" x14ac:dyDescent="0.15"/>
    <row r="298" spans="2:26" ht="17.25" customHeight="1" x14ac:dyDescent="0.15"/>
    <row r="299" spans="2:26" ht="17.25" customHeight="1" x14ac:dyDescent="0.15"/>
    <row r="300" spans="2:26" ht="17.25" customHeight="1" x14ac:dyDescent="0.15"/>
    <row r="301" spans="2:26" ht="17.25" customHeight="1" x14ac:dyDescent="0.15"/>
    <row r="302" spans="2:26" ht="17.25" customHeight="1" x14ac:dyDescent="0.15"/>
    <row r="303" spans="2:26" ht="17.25" customHeight="1" x14ac:dyDescent="0.15"/>
    <row r="304" spans="2:26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</sheetData>
  <autoFilter ref="B5:AA170" xr:uid="{00000000-0009-0000-0000-000016000000}">
    <filterColumn colId="10" showButton="0"/>
    <filterColumn colId="11" showButton="0"/>
    <filterColumn colId="13" showButton="0"/>
    <filterColumn colId="14" showButton="0"/>
    <filterColumn colId="17" showButton="0"/>
    <filterColumn colId="18" showButton="0"/>
    <filterColumn colId="20" showButton="0"/>
    <filterColumn colId="21" showButton="0"/>
  </autoFilter>
  <mergeCells count="21">
    <mergeCell ref="Z4:Z6"/>
    <mergeCell ref="L5:N5"/>
    <mergeCell ref="O5:Q5"/>
    <mergeCell ref="R5:R6"/>
    <mergeCell ref="S5:U5"/>
    <mergeCell ref="C1:U1"/>
    <mergeCell ref="C3:C5"/>
    <mergeCell ref="D3:E3"/>
    <mergeCell ref="F3:I3"/>
    <mergeCell ref="D4:D5"/>
    <mergeCell ref="E4:E5"/>
    <mergeCell ref="B3:B5"/>
    <mergeCell ref="K4:K6"/>
    <mergeCell ref="L4:R4"/>
    <mergeCell ref="S4:Y4"/>
    <mergeCell ref="F4:F5"/>
    <mergeCell ref="Y5:Y6"/>
    <mergeCell ref="V5:X5"/>
    <mergeCell ref="I4:I5"/>
    <mergeCell ref="H4:H5"/>
    <mergeCell ref="G4:G5"/>
  </mergeCells>
  <phoneticPr fontId="1"/>
  <pageMargins left="0.7" right="0.7" top="0.75" bottom="0.75" header="0.3" footer="0.3"/>
  <pageSetup paperSize="9" scale="69" fitToHeight="0" orientation="landscape" r:id="rId1"/>
  <rowBreaks count="1" manualBreakCount="1">
    <brk id="20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30" t="s">
        <v>91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52" t="s">
        <v>92</v>
      </c>
      <c r="K4" s="352"/>
      <c r="L4" s="335"/>
      <c r="M4" s="334" t="s">
        <v>6</v>
      </c>
      <c r="N4" s="352"/>
      <c r="O4" s="352"/>
      <c r="P4" s="352"/>
      <c r="Q4" s="352"/>
      <c r="R4" s="352"/>
      <c r="S4" s="352"/>
      <c r="T4" s="317" t="s">
        <v>64</v>
      </c>
    </row>
    <row r="5" spans="1:21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98" t="s">
        <v>30</v>
      </c>
      <c r="K5" s="99" t="s">
        <v>93</v>
      </c>
      <c r="L5" s="320" t="s">
        <v>11</v>
      </c>
      <c r="M5" s="322" t="s">
        <v>9</v>
      </c>
      <c r="N5" s="323"/>
      <c r="O5" s="324"/>
      <c r="P5" s="325" t="s">
        <v>10</v>
      </c>
      <c r="Q5" s="326"/>
      <c r="R5" s="327"/>
      <c r="S5" s="328" t="s">
        <v>11</v>
      </c>
      <c r="T5" s="318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23686</v>
      </c>
      <c r="E6" s="75">
        <v>11094</v>
      </c>
      <c r="F6" s="68">
        <v>12592</v>
      </c>
      <c r="G6" s="31"/>
      <c r="H6" s="27"/>
      <c r="I6" s="351"/>
      <c r="J6" s="59" t="s">
        <v>26</v>
      </c>
      <c r="K6" s="60" t="s">
        <v>26</v>
      </c>
      <c r="L6" s="321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9"/>
      <c r="T6" s="319"/>
    </row>
    <row r="7" spans="1:21" s="22" customFormat="1" ht="18.75" customHeight="1" x14ac:dyDescent="0.15">
      <c r="A7" s="88" t="s">
        <v>42</v>
      </c>
      <c r="B7" s="89">
        <v>9411</v>
      </c>
      <c r="C7" s="90">
        <f t="shared" ref="C7:C13" si="0">B7-B6</f>
        <v>260</v>
      </c>
      <c r="D7" s="91">
        <f t="shared" ref="D7:D17" si="1">E7+F7</f>
        <v>23766</v>
      </c>
      <c r="E7" s="3">
        <v>11179</v>
      </c>
      <c r="F7" s="4">
        <v>12587</v>
      </c>
      <c r="G7" s="90">
        <f t="shared" ref="G7:G18" si="2">D7-D6</f>
        <v>80</v>
      </c>
      <c r="H7" s="30"/>
      <c r="I7" s="133" t="s">
        <v>46</v>
      </c>
      <c r="J7" s="50">
        <v>250</v>
      </c>
      <c r="K7" s="52">
        <v>154</v>
      </c>
      <c r="L7" s="53">
        <f t="shared" ref="L7:L18" si="3">J7-K7</f>
        <v>96</v>
      </c>
      <c r="M7" s="134">
        <v>6</v>
      </c>
      <c r="N7" s="135">
        <v>7</v>
      </c>
      <c r="O7" s="56">
        <f t="shared" ref="O7:O17" si="4">SUM(M7,N7)</f>
        <v>13</v>
      </c>
      <c r="P7" s="135">
        <v>11</v>
      </c>
      <c r="Q7" s="135">
        <v>18</v>
      </c>
      <c r="R7" s="58">
        <f t="shared" ref="R7:R17" si="5">SUM(P7,Q7)</f>
        <v>29</v>
      </c>
      <c r="S7" s="78">
        <f t="shared" ref="S7:S17" si="6">O7-R7</f>
        <v>-16</v>
      </c>
      <c r="T7" s="136">
        <f>L7+S7</f>
        <v>80</v>
      </c>
    </row>
    <row r="8" spans="1:21" ht="18.75" customHeight="1" x14ac:dyDescent="0.15">
      <c r="A8" s="25" t="s">
        <v>20</v>
      </c>
      <c r="B8" s="20">
        <v>9402</v>
      </c>
      <c r="C8" s="21">
        <f t="shared" si="0"/>
        <v>-9</v>
      </c>
      <c r="D8" s="69">
        <f t="shared" si="1"/>
        <v>23754</v>
      </c>
      <c r="E8" s="3">
        <v>11160</v>
      </c>
      <c r="F8" s="68">
        <v>12594</v>
      </c>
      <c r="G8" s="31">
        <f t="shared" si="2"/>
        <v>-12</v>
      </c>
      <c r="H8" s="27"/>
      <c r="I8" s="32" t="s">
        <v>58</v>
      </c>
      <c r="J8" s="6">
        <v>59</v>
      </c>
      <c r="K8" s="8">
        <v>58</v>
      </c>
      <c r="L8" s="19">
        <f t="shared" si="3"/>
        <v>1</v>
      </c>
      <c r="M8" s="18">
        <v>8</v>
      </c>
      <c r="N8" s="9">
        <v>6</v>
      </c>
      <c r="O8" s="12">
        <f t="shared" si="4"/>
        <v>14</v>
      </c>
      <c r="P8" s="10">
        <v>16</v>
      </c>
      <c r="Q8" s="10">
        <v>11</v>
      </c>
      <c r="R8" s="13">
        <f t="shared" si="5"/>
        <v>27</v>
      </c>
      <c r="S8" s="17">
        <f t="shared" si="6"/>
        <v>-13</v>
      </c>
      <c r="T8" s="81">
        <f t="shared" ref="T8:T18" si="7">L8+S8</f>
        <v>-12</v>
      </c>
    </row>
    <row r="9" spans="1:21" ht="18.75" customHeight="1" x14ac:dyDescent="0.15">
      <c r="A9" s="25" t="s">
        <v>21</v>
      </c>
      <c r="B9" s="20">
        <v>9316</v>
      </c>
      <c r="C9" s="21">
        <f t="shared" si="0"/>
        <v>-86</v>
      </c>
      <c r="D9" s="69">
        <f t="shared" si="1"/>
        <v>23642</v>
      </c>
      <c r="E9" s="3">
        <v>11068</v>
      </c>
      <c r="F9" s="4">
        <v>12574</v>
      </c>
      <c r="G9" s="16">
        <f t="shared" si="2"/>
        <v>-112</v>
      </c>
      <c r="H9" s="27"/>
      <c r="I9" s="32" t="s">
        <v>47</v>
      </c>
      <c r="J9" s="6">
        <v>54</v>
      </c>
      <c r="K9" s="8">
        <v>158</v>
      </c>
      <c r="L9" s="19">
        <f t="shared" si="3"/>
        <v>-104</v>
      </c>
      <c r="M9" s="18">
        <v>9</v>
      </c>
      <c r="N9" s="9">
        <v>5</v>
      </c>
      <c r="O9" s="12">
        <f t="shared" si="4"/>
        <v>14</v>
      </c>
      <c r="P9" s="10">
        <v>10</v>
      </c>
      <c r="Q9" s="10">
        <v>12</v>
      </c>
      <c r="R9" s="13">
        <f t="shared" si="5"/>
        <v>22</v>
      </c>
      <c r="S9" s="17">
        <f t="shared" si="6"/>
        <v>-8</v>
      </c>
      <c r="T9" s="81">
        <f t="shared" si="7"/>
        <v>-112</v>
      </c>
    </row>
    <row r="10" spans="1:21" ht="18.75" customHeight="1" x14ac:dyDescent="0.15">
      <c r="A10" s="25" t="s">
        <v>22</v>
      </c>
      <c r="B10" s="20">
        <v>9214</v>
      </c>
      <c r="C10" s="21">
        <f t="shared" si="0"/>
        <v>-102</v>
      </c>
      <c r="D10" s="69">
        <f t="shared" si="1"/>
        <v>23482</v>
      </c>
      <c r="E10" s="3">
        <v>10967</v>
      </c>
      <c r="F10" s="4">
        <v>12515</v>
      </c>
      <c r="G10" s="16">
        <f t="shared" si="2"/>
        <v>-160</v>
      </c>
      <c r="H10" s="27"/>
      <c r="I10" s="32" t="s">
        <v>48</v>
      </c>
      <c r="J10" s="6">
        <v>35</v>
      </c>
      <c r="K10" s="8">
        <v>189</v>
      </c>
      <c r="L10" s="19">
        <f t="shared" si="3"/>
        <v>-154</v>
      </c>
      <c r="M10" s="18">
        <v>9</v>
      </c>
      <c r="N10" s="9">
        <v>7</v>
      </c>
      <c r="O10" s="12">
        <f t="shared" si="4"/>
        <v>16</v>
      </c>
      <c r="P10" s="10">
        <v>7</v>
      </c>
      <c r="Q10" s="10">
        <v>15</v>
      </c>
      <c r="R10" s="13">
        <f t="shared" si="5"/>
        <v>22</v>
      </c>
      <c r="S10" s="17">
        <f t="shared" si="6"/>
        <v>-6</v>
      </c>
      <c r="T10" s="81">
        <f t="shared" si="7"/>
        <v>-160</v>
      </c>
    </row>
    <row r="11" spans="1:21" ht="18.75" customHeight="1" x14ac:dyDescent="0.15">
      <c r="A11" s="25" t="s">
        <v>23</v>
      </c>
      <c r="B11" s="20">
        <v>9219</v>
      </c>
      <c r="C11" s="21">
        <f t="shared" si="0"/>
        <v>5</v>
      </c>
      <c r="D11" s="69">
        <f t="shared" si="1"/>
        <v>23477</v>
      </c>
      <c r="E11" s="3">
        <v>10954</v>
      </c>
      <c r="F11" s="4">
        <v>12523</v>
      </c>
      <c r="G11" s="16">
        <f t="shared" si="2"/>
        <v>-5</v>
      </c>
      <c r="H11" s="27"/>
      <c r="I11" s="32" t="s">
        <v>49</v>
      </c>
      <c r="J11" s="6">
        <v>81</v>
      </c>
      <c r="K11" s="8">
        <v>75</v>
      </c>
      <c r="L11" s="19">
        <f t="shared" si="3"/>
        <v>6</v>
      </c>
      <c r="M11" s="18">
        <v>5</v>
      </c>
      <c r="N11" s="9">
        <v>11</v>
      </c>
      <c r="O11" s="12">
        <f t="shared" si="4"/>
        <v>16</v>
      </c>
      <c r="P11" s="10">
        <v>14</v>
      </c>
      <c r="Q11" s="10">
        <v>13</v>
      </c>
      <c r="R11" s="13">
        <f t="shared" si="5"/>
        <v>27</v>
      </c>
      <c r="S11" s="17">
        <f t="shared" si="6"/>
        <v>-11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9221</v>
      </c>
      <c r="C12" s="90">
        <f t="shared" si="0"/>
        <v>2</v>
      </c>
      <c r="D12" s="91">
        <f t="shared" si="1"/>
        <v>23480</v>
      </c>
      <c r="E12" s="3">
        <v>10957</v>
      </c>
      <c r="F12" s="4">
        <v>12523</v>
      </c>
      <c r="G12" s="90">
        <f t="shared" si="2"/>
        <v>3</v>
      </c>
      <c r="H12" s="30"/>
      <c r="I12" s="92" t="s">
        <v>50</v>
      </c>
      <c r="J12" s="6">
        <v>56</v>
      </c>
      <c r="K12" s="8">
        <v>54</v>
      </c>
      <c r="L12" s="19">
        <f t="shared" si="3"/>
        <v>2</v>
      </c>
      <c r="M12" s="93">
        <v>12</v>
      </c>
      <c r="N12" s="94">
        <v>8</v>
      </c>
      <c r="O12" s="12">
        <f t="shared" si="4"/>
        <v>20</v>
      </c>
      <c r="P12" s="94">
        <v>10</v>
      </c>
      <c r="Q12" s="94">
        <v>9</v>
      </c>
      <c r="R12" s="13">
        <f t="shared" si="5"/>
        <v>19</v>
      </c>
      <c r="S12" s="17">
        <f t="shared" si="6"/>
        <v>1</v>
      </c>
      <c r="T12" s="95">
        <f t="shared" si="7"/>
        <v>3</v>
      </c>
    </row>
    <row r="13" spans="1:21" ht="18.75" customHeight="1" x14ac:dyDescent="0.15">
      <c r="A13" s="25" t="s">
        <v>14</v>
      </c>
      <c r="B13" s="20">
        <v>9245</v>
      </c>
      <c r="C13" s="21">
        <f t="shared" si="0"/>
        <v>24</v>
      </c>
      <c r="D13" s="69">
        <f t="shared" si="1"/>
        <v>23489</v>
      </c>
      <c r="E13" s="3">
        <v>10963</v>
      </c>
      <c r="F13" s="4">
        <v>12526</v>
      </c>
      <c r="G13" s="16">
        <f t="shared" si="2"/>
        <v>9</v>
      </c>
      <c r="H13" s="27"/>
      <c r="I13" s="32" t="s">
        <v>51</v>
      </c>
      <c r="J13" s="6">
        <v>77</v>
      </c>
      <c r="K13" s="8">
        <v>57</v>
      </c>
      <c r="L13" s="19">
        <f t="shared" si="3"/>
        <v>20</v>
      </c>
      <c r="M13" s="18">
        <v>9</v>
      </c>
      <c r="N13" s="9">
        <v>5</v>
      </c>
      <c r="O13" s="12">
        <f t="shared" si="4"/>
        <v>14</v>
      </c>
      <c r="P13" s="10">
        <v>14</v>
      </c>
      <c r="Q13" s="10">
        <v>11</v>
      </c>
      <c r="R13" s="13">
        <f t="shared" si="5"/>
        <v>25</v>
      </c>
      <c r="S13" s="17">
        <f t="shared" si="6"/>
        <v>-11</v>
      </c>
      <c r="T13" s="81">
        <f t="shared" si="7"/>
        <v>9</v>
      </c>
    </row>
    <row r="14" spans="1:21" ht="18.75" customHeight="1" x14ac:dyDescent="0.15">
      <c r="A14" s="25" t="s">
        <v>15</v>
      </c>
      <c r="B14" s="20">
        <v>9239</v>
      </c>
      <c r="C14" s="21">
        <f>B14-B13</f>
        <v>-6</v>
      </c>
      <c r="D14" s="69">
        <f t="shared" si="1"/>
        <v>23448</v>
      </c>
      <c r="E14" s="3">
        <v>10935</v>
      </c>
      <c r="F14" s="4">
        <v>12513</v>
      </c>
      <c r="G14" s="16">
        <f t="shared" si="2"/>
        <v>-41</v>
      </c>
      <c r="H14" s="27"/>
      <c r="I14" s="32" t="s">
        <v>52</v>
      </c>
      <c r="J14" s="6">
        <v>48</v>
      </c>
      <c r="K14" s="8">
        <v>69</v>
      </c>
      <c r="L14" s="19">
        <f t="shared" si="3"/>
        <v>-21</v>
      </c>
      <c r="M14" s="18">
        <v>6</v>
      </c>
      <c r="N14" s="9">
        <v>4</v>
      </c>
      <c r="O14" s="12">
        <f t="shared" si="4"/>
        <v>10</v>
      </c>
      <c r="P14" s="10">
        <v>19</v>
      </c>
      <c r="Q14" s="10">
        <v>11</v>
      </c>
      <c r="R14" s="13">
        <f t="shared" si="5"/>
        <v>30</v>
      </c>
      <c r="S14" s="17">
        <f t="shared" si="6"/>
        <v>-20</v>
      </c>
      <c r="T14" s="81">
        <f t="shared" si="7"/>
        <v>-41</v>
      </c>
    </row>
    <row r="15" spans="1:21" ht="18.75" customHeight="1" x14ac:dyDescent="0.15">
      <c r="A15" s="15" t="s">
        <v>38</v>
      </c>
      <c r="B15" s="20">
        <v>9233</v>
      </c>
      <c r="C15" s="21">
        <f>B15-B14</f>
        <v>-6</v>
      </c>
      <c r="D15" s="69">
        <f t="shared" si="1"/>
        <v>23429</v>
      </c>
      <c r="E15" s="3">
        <v>10929</v>
      </c>
      <c r="F15" s="4">
        <v>12500</v>
      </c>
      <c r="G15" s="16">
        <f t="shared" si="2"/>
        <v>-19</v>
      </c>
      <c r="H15" s="27"/>
      <c r="I15" s="32" t="s">
        <v>53</v>
      </c>
      <c r="J15" s="6">
        <v>42</v>
      </c>
      <c r="K15" s="8">
        <v>52</v>
      </c>
      <c r="L15" s="19">
        <f t="shared" si="3"/>
        <v>-10</v>
      </c>
      <c r="M15" s="18">
        <v>7</v>
      </c>
      <c r="N15" s="9">
        <v>4</v>
      </c>
      <c r="O15" s="12">
        <f t="shared" si="4"/>
        <v>11</v>
      </c>
      <c r="P15" s="10">
        <v>12</v>
      </c>
      <c r="Q15" s="10">
        <v>8</v>
      </c>
      <c r="R15" s="13">
        <f t="shared" si="5"/>
        <v>20</v>
      </c>
      <c r="S15" s="17">
        <f t="shared" si="6"/>
        <v>-9</v>
      </c>
      <c r="T15" s="81">
        <f t="shared" si="7"/>
        <v>-19</v>
      </c>
    </row>
    <row r="16" spans="1:21" ht="18.75" customHeight="1" x14ac:dyDescent="0.15">
      <c r="A16" s="25" t="s">
        <v>43</v>
      </c>
      <c r="B16" s="20">
        <v>9202</v>
      </c>
      <c r="C16" s="21">
        <f>B16-B15</f>
        <v>-31</v>
      </c>
      <c r="D16" s="69">
        <f t="shared" si="1"/>
        <v>23397</v>
      </c>
      <c r="E16" s="3">
        <v>10920</v>
      </c>
      <c r="F16" s="4">
        <v>12477</v>
      </c>
      <c r="G16" s="16">
        <f t="shared" si="2"/>
        <v>-32</v>
      </c>
      <c r="H16" s="27"/>
      <c r="I16" s="32" t="s">
        <v>54</v>
      </c>
      <c r="J16" s="6">
        <v>45</v>
      </c>
      <c r="K16" s="8">
        <v>62</v>
      </c>
      <c r="L16" s="19">
        <f t="shared" si="3"/>
        <v>-17</v>
      </c>
      <c r="M16" s="18">
        <v>8</v>
      </c>
      <c r="N16" s="9">
        <v>6</v>
      </c>
      <c r="O16" s="12">
        <f t="shared" si="4"/>
        <v>14</v>
      </c>
      <c r="P16" s="10">
        <v>13</v>
      </c>
      <c r="Q16" s="10">
        <v>16</v>
      </c>
      <c r="R16" s="13">
        <f t="shared" si="5"/>
        <v>29</v>
      </c>
      <c r="S16" s="17">
        <f t="shared" si="6"/>
        <v>-15</v>
      </c>
      <c r="T16" s="81">
        <f t="shared" si="7"/>
        <v>-32</v>
      </c>
    </row>
    <row r="17" spans="1:20" ht="18.75" customHeight="1" x14ac:dyDescent="0.15">
      <c r="A17" s="25" t="s">
        <v>44</v>
      </c>
      <c r="B17" s="20">
        <v>9184</v>
      </c>
      <c r="C17" s="21">
        <f>B17-B16</f>
        <v>-18</v>
      </c>
      <c r="D17" s="69">
        <f t="shared" si="1"/>
        <v>23362</v>
      </c>
      <c r="E17" s="3">
        <v>10903</v>
      </c>
      <c r="F17" s="4">
        <v>12459</v>
      </c>
      <c r="G17" s="16">
        <f t="shared" si="2"/>
        <v>-35</v>
      </c>
      <c r="H17" s="27"/>
      <c r="I17" s="32" t="s">
        <v>55</v>
      </c>
      <c r="J17" s="6">
        <v>45</v>
      </c>
      <c r="K17" s="8">
        <v>73</v>
      </c>
      <c r="L17" s="19">
        <f t="shared" si="3"/>
        <v>-28</v>
      </c>
      <c r="M17" s="18">
        <v>11</v>
      </c>
      <c r="N17" s="9">
        <v>10</v>
      </c>
      <c r="O17" s="12">
        <f t="shared" si="4"/>
        <v>21</v>
      </c>
      <c r="P17" s="10">
        <v>12</v>
      </c>
      <c r="Q17" s="10">
        <v>16</v>
      </c>
      <c r="R17" s="13">
        <f t="shared" si="5"/>
        <v>28</v>
      </c>
      <c r="S17" s="17">
        <f t="shared" si="6"/>
        <v>-7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9151</v>
      </c>
      <c r="C18" s="21">
        <f>B18-B17</f>
        <v>-33</v>
      </c>
      <c r="D18" s="70">
        <f>E18+F18</f>
        <v>23187</v>
      </c>
      <c r="E18" s="65">
        <v>10813</v>
      </c>
      <c r="F18" s="66">
        <v>12374</v>
      </c>
      <c r="G18" s="16">
        <f t="shared" si="2"/>
        <v>-175</v>
      </c>
      <c r="I18" s="97" t="s">
        <v>56</v>
      </c>
      <c r="J18" s="38">
        <v>282</v>
      </c>
      <c r="K18" s="40">
        <v>428</v>
      </c>
      <c r="L18" s="41">
        <f t="shared" si="3"/>
        <v>-146</v>
      </c>
      <c r="M18" s="42">
        <v>10</v>
      </c>
      <c r="N18" s="43">
        <v>6</v>
      </c>
      <c r="O18" s="44">
        <f>SUM(M18,N18)</f>
        <v>16</v>
      </c>
      <c r="P18" s="45">
        <v>22</v>
      </c>
      <c r="Q18" s="45">
        <v>23</v>
      </c>
      <c r="R18" s="46">
        <f>SUM(P18,Q18)</f>
        <v>45</v>
      </c>
      <c r="S18" s="79">
        <f>O18-R18</f>
        <v>-29</v>
      </c>
      <c r="T18" s="82">
        <f t="shared" si="7"/>
        <v>-175</v>
      </c>
    </row>
    <row r="19" spans="1:20" ht="36" customHeight="1" thickBot="1" x14ac:dyDescent="0.2">
      <c r="A19" s="204" t="s">
        <v>79</v>
      </c>
      <c r="B19" s="209" t="s">
        <v>65</v>
      </c>
      <c r="C19" s="207">
        <f>B18-B6</f>
        <v>0</v>
      </c>
      <c r="D19" s="210" t="s">
        <v>65</v>
      </c>
      <c r="E19" s="211"/>
      <c r="F19" s="212"/>
      <c r="G19" s="213">
        <f>D18-D6</f>
        <v>-499</v>
      </c>
      <c r="I19" s="214" t="s">
        <v>79</v>
      </c>
      <c r="J19" s="206">
        <f t="shared" ref="J19:S19" si="8">SUM(J7:J18)</f>
        <v>1074</v>
      </c>
      <c r="K19" s="206">
        <f t="shared" si="8"/>
        <v>1429</v>
      </c>
      <c r="L19" s="207">
        <f t="shared" si="8"/>
        <v>-355</v>
      </c>
      <c r="M19" s="205">
        <f t="shared" si="8"/>
        <v>100</v>
      </c>
      <c r="N19" s="206">
        <f t="shared" si="8"/>
        <v>79</v>
      </c>
      <c r="O19" s="206">
        <f t="shared" si="8"/>
        <v>179</v>
      </c>
      <c r="P19" s="206">
        <f t="shared" si="8"/>
        <v>160</v>
      </c>
      <c r="Q19" s="206">
        <f t="shared" si="8"/>
        <v>163</v>
      </c>
      <c r="R19" s="206">
        <f t="shared" si="8"/>
        <v>323</v>
      </c>
      <c r="S19" s="207">
        <f t="shared" si="8"/>
        <v>-144</v>
      </c>
      <c r="T19" s="208">
        <f>SUM(T7:T18)</f>
        <v>-499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zoomScale="80" zoomScaleNormal="80" workbookViewId="0">
      <selection activeCell="O28" sqref="O2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30" t="s">
        <v>80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8"/>
      <c r="Q1" s="28"/>
      <c r="R1" s="28"/>
      <c r="S1" s="28"/>
    </row>
    <row r="2" spans="1:21" ht="21" customHeight="1" thickBot="1" x14ac:dyDescent="0.2">
      <c r="A2" s="23"/>
      <c r="B2" s="29" t="s">
        <v>87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52" t="s">
        <v>92</v>
      </c>
      <c r="K4" s="352"/>
      <c r="L4" s="335"/>
      <c r="M4" s="334" t="s">
        <v>6</v>
      </c>
      <c r="N4" s="352"/>
      <c r="O4" s="352"/>
      <c r="P4" s="352"/>
      <c r="Q4" s="352"/>
      <c r="R4" s="352"/>
      <c r="S4" s="352"/>
      <c r="T4" s="317" t="s">
        <v>64</v>
      </c>
    </row>
    <row r="5" spans="1:21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98" t="s">
        <v>30</v>
      </c>
      <c r="K5" s="99" t="s">
        <v>93</v>
      </c>
      <c r="L5" s="320" t="s">
        <v>11</v>
      </c>
      <c r="M5" s="322" t="s">
        <v>9</v>
      </c>
      <c r="N5" s="323"/>
      <c r="O5" s="324"/>
      <c r="P5" s="325" t="s">
        <v>10</v>
      </c>
      <c r="Q5" s="326"/>
      <c r="R5" s="327"/>
      <c r="S5" s="328" t="s">
        <v>11</v>
      </c>
      <c r="T5" s="318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23187</v>
      </c>
      <c r="E6" s="75">
        <v>10813</v>
      </c>
      <c r="F6" s="68">
        <v>12374</v>
      </c>
      <c r="G6" s="31"/>
      <c r="H6" s="27"/>
      <c r="I6" s="351"/>
      <c r="J6" s="59" t="s">
        <v>26</v>
      </c>
      <c r="K6" s="60" t="s">
        <v>26</v>
      </c>
      <c r="L6" s="321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9"/>
      <c r="T6" s="319"/>
    </row>
    <row r="7" spans="1:21" ht="18.75" customHeight="1" x14ac:dyDescent="0.15">
      <c r="A7" s="25" t="s">
        <v>42</v>
      </c>
      <c r="B7" s="20">
        <v>9548</v>
      </c>
      <c r="C7" s="21">
        <f t="shared" ref="C7:C13" si="0">B7-B6</f>
        <v>397</v>
      </c>
      <c r="D7" s="69">
        <f t="shared" ref="D7:D17" si="1">E7+F7</f>
        <v>23628</v>
      </c>
      <c r="E7" s="3">
        <v>11202</v>
      </c>
      <c r="F7" s="4">
        <v>12426</v>
      </c>
      <c r="G7" s="16">
        <f t="shared" ref="G7:G18" si="2">D7-D6</f>
        <v>441</v>
      </c>
      <c r="H7" s="27"/>
      <c r="I7" s="96" t="s">
        <v>46</v>
      </c>
      <c r="J7" s="50">
        <v>572</v>
      </c>
      <c r="K7" s="52">
        <v>128</v>
      </c>
      <c r="L7" s="53">
        <f t="shared" ref="L7:L18" si="3">J7-K7</f>
        <v>444</v>
      </c>
      <c r="M7" s="54">
        <v>7</v>
      </c>
      <c r="N7" s="55">
        <v>8</v>
      </c>
      <c r="O7" s="56">
        <f t="shared" ref="O7:O17" si="4">SUM(M7,N7)</f>
        <v>15</v>
      </c>
      <c r="P7" s="57">
        <v>10</v>
      </c>
      <c r="Q7" s="57">
        <v>8</v>
      </c>
      <c r="R7" s="58">
        <f t="shared" ref="R7:R17" si="5">SUM(P7,Q7)</f>
        <v>18</v>
      </c>
      <c r="S7" s="78">
        <f t="shared" ref="S7:S17" si="6">O7-R7</f>
        <v>-3</v>
      </c>
      <c r="T7" s="80">
        <f>L7+S7</f>
        <v>441</v>
      </c>
    </row>
    <row r="8" spans="1:21" ht="18.75" customHeight="1" x14ac:dyDescent="0.15">
      <c r="A8" s="25" t="s">
        <v>20</v>
      </c>
      <c r="B8" s="20">
        <v>9548</v>
      </c>
      <c r="C8" s="21">
        <f t="shared" si="0"/>
        <v>0</v>
      </c>
      <c r="D8" s="69">
        <f t="shared" si="1"/>
        <v>23611</v>
      </c>
      <c r="E8" s="3">
        <v>11189</v>
      </c>
      <c r="F8" s="68">
        <v>12422</v>
      </c>
      <c r="G8" s="31">
        <f t="shared" si="2"/>
        <v>-17</v>
      </c>
      <c r="H8" s="27"/>
      <c r="I8" s="32" t="s">
        <v>58</v>
      </c>
      <c r="J8" s="6">
        <v>60</v>
      </c>
      <c r="K8" s="8">
        <v>59</v>
      </c>
      <c r="L8" s="19">
        <f t="shared" si="3"/>
        <v>1</v>
      </c>
      <c r="M8" s="18">
        <v>9</v>
      </c>
      <c r="N8" s="9">
        <v>6</v>
      </c>
      <c r="O8" s="12">
        <f t="shared" si="4"/>
        <v>15</v>
      </c>
      <c r="P8" s="10">
        <v>18</v>
      </c>
      <c r="Q8" s="10">
        <v>15</v>
      </c>
      <c r="R8" s="13">
        <f t="shared" si="5"/>
        <v>33</v>
      </c>
      <c r="S8" s="17">
        <f t="shared" si="6"/>
        <v>-18</v>
      </c>
      <c r="T8" s="81">
        <f t="shared" ref="T8:T18" si="7">L8+S8</f>
        <v>-17</v>
      </c>
    </row>
    <row r="9" spans="1:21" ht="18.75" customHeight="1" x14ac:dyDescent="0.15">
      <c r="A9" s="25" t="s">
        <v>21</v>
      </c>
      <c r="B9" s="20">
        <v>9437</v>
      </c>
      <c r="C9" s="21">
        <f t="shared" si="0"/>
        <v>-111</v>
      </c>
      <c r="D9" s="69">
        <f t="shared" si="1"/>
        <v>23466</v>
      </c>
      <c r="E9" s="3">
        <v>11039</v>
      </c>
      <c r="F9" s="4">
        <v>12427</v>
      </c>
      <c r="G9" s="16">
        <f t="shared" si="2"/>
        <v>-145</v>
      </c>
      <c r="H9" s="27"/>
      <c r="I9" s="32" t="s">
        <v>47</v>
      </c>
      <c r="J9" s="6">
        <v>78</v>
      </c>
      <c r="K9" s="8">
        <v>205</v>
      </c>
      <c r="L9" s="19">
        <f t="shared" si="3"/>
        <v>-127</v>
      </c>
      <c r="M9" s="18">
        <v>9</v>
      </c>
      <c r="N9" s="9">
        <v>5</v>
      </c>
      <c r="O9" s="12">
        <f t="shared" si="4"/>
        <v>14</v>
      </c>
      <c r="P9" s="10">
        <v>17</v>
      </c>
      <c r="Q9" s="10">
        <v>15</v>
      </c>
      <c r="R9" s="13">
        <f t="shared" si="5"/>
        <v>32</v>
      </c>
      <c r="S9" s="17">
        <f t="shared" si="6"/>
        <v>-18</v>
      </c>
      <c r="T9" s="81">
        <f t="shared" si="7"/>
        <v>-145</v>
      </c>
    </row>
    <row r="10" spans="1:21" ht="18.75" customHeight="1" x14ac:dyDescent="0.15">
      <c r="A10" s="25" t="s">
        <v>22</v>
      </c>
      <c r="B10" s="20">
        <v>9523</v>
      </c>
      <c r="C10" s="21">
        <f t="shared" si="0"/>
        <v>86</v>
      </c>
      <c r="D10" s="69">
        <f t="shared" si="1"/>
        <v>23523</v>
      </c>
      <c r="E10" s="3">
        <v>11109</v>
      </c>
      <c r="F10" s="4">
        <v>12414</v>
      </c>
      <c r="G10" s="16">
        <f t="shared" si="2"/>
        <v>57</v>
      </c>
      <c r="H10" s="27"/>
      <c r="I10" s="32" t="s">
        <v>48</v>
      </c>
      <c r="J10" s="6">
        <v>152</v>
      </c>
      <c r="K10" s="8">
        <v>83</v>
      </c>
      <c r="L10" s="19">
        <f t="shared" si="3"/>
        <v>69</v>
      </c>
      <c r="M10" s="18">
        <v>6</v>
      </c>
      <c r="N10" s="9">
        <v>3</v>
      </c>
      <c r="O10" s="12">
        <f t="shared" si="4"/>
        <v>9</v>
      </c>
      <c r="P10" s="10">
        <v>8</v>
      </c>
      <c r="Q10" s="10">
        <v>13</v>
      </c>
      <c r="R10" s="13">
        <f t="shared" si="5"/>
        <v>21</v>
      </c>
      <c r="S10" s="17">
        <f t="shared" si="6"/>
        <v>-12</v>
      </c>
      <c r="T10" s="81">
        <f t="shared" si="7"/>
        <v>57</v>
      </c>
    </row>
    <row r="11" spans="1:21" ht="18.75" customHeight="1" x14ac:dyDescent="0.15">
      <c r="A11" s="25" t="s">
        <v>23</v>
      </c>
      <c r="B11" s="20">
        <v>9513</v>
      </c>
      <c r="C11" s="21">
        <f t="shared" si="0"/>
        <v>-10</v>
      </c>
      <c r="D11" s="69">
        <f t="shared" si="1"/>
        <v>23520</v>
      </c>
      <c r="E11" s="3">
        <v>11096</v>
      </c>
      <c r="F11" s="4">
        <v>12424</v>
      </c>
      <c r="G11" s="16">
        <f t="shared" si="2"/>
        <v>-3</v>
      </c>
      <c r="H11" s="27"/>
      <c r="I11" s="32" t="s">
        <v>49</v>
      </c>
      <c r="J11" s="6">
        <v>71</v>
      </c>
      <c r="K11" s="8">
        <v>61</v>
      </c>
      <c r="L11" s="19">
        <f t="shared" si="3"/>
        <v>10</v>
      </c>
      <c r="M11" s="18">
        <v>8</v>
      </c>
      <c r="N11" s="9">
        <v>11</v>
      </c>
      <c r="O11" s="12">
        <f t="shared" si="4"/>
        <v>19</v>
      </c>
      <c r="P11" s="10">
        <v>17</v>
      </c>
      <c r="Q11" s="10">
        <v>15</v>
      </c>
      <c r="R11" s="13">
        <f t="shared" si="5"/>
        <v>32</v>
      </c>
      <c r="S11" s="17">
        <f t="shared" si="6"/>
        <v>-13</v>
      </c>
      <c r="T11" s="81">
        <f t="shared" si="7"/>
        <v>-3</v>
      </c>
    </row>
    <row r="12" spans="1:21" s="22" customFormat="1" ht="18.75" customHeight="1" x14ac:dyDescent="0.15">
      <c r="A12" s="107" t="s">
        <v>18</v>
      </c>
      <c r="B12" s="108">
        <v>9148</v>
      </c>
      <c r="C12" s="109">
        <f t="shared" si="0"/>
        <v>-365</v>
      </c>
      <c r="D12" s="110">
        <f t="shared" si="1"/>
        <v>23079</v>
      </c>
      <c r="E12" s="111">
        <v>10807</v>
      </c>
      <c r="F12" s="111">
        <v>12272</v>
      </c>
      <c r="G12" s="109">
        <f t="shared" si="2"/>
        <v>-441</v>
      </c>
      <c r="H12" s="30"/>
      <c r="I12" s="112" t="s">
        <v>50</v>
      </c>
      <c r="J12" s="115">
        <v>60</v>
      </c>
      <c r="K12" s="115">
        <v>246</v>
      </c>
      <c r="L12" s="109">
        <f t="shared" si="3"/>
        <v>-186</v>
      </c>
      <c r="M12" s="116">
        <v>3</v>
      </c>
      <c r="N12" s="117">
        <v>9</v>
      </c>
      <c r="O12" s="118">
        <f t="shared" si="4"/>
        <v>12</v>
      </c>
      <c r="P12" s="117">
        <v>11</v>
      </c>
      <c r="Q12" s="117">
        <v>14</v>
      </c>
      <c r="R12" s="118">
        <f t="shared" si="5"/>
        <v>25</v>
      </c>
      <c r="S12" s="119">
        <f t="shared" si="6"/>
        <v>-13</v>
      </c>
      <c r="T12" s="120">
        <f t="shared" si="7"/>
        <v>-199</v>
      </c>
      <c r="U12" s="121" t="s">
        <v>71</v>
      </c>
    </row>
    <row r="13" spans="1:21" ht="18.75" customHeight="1" x14ac:dyDescent="0.15">
      <c r="A13" s="25" t="s">
        <v>14</v>
      </c>
      <c r="B13" s="20">
        <v>9293</v>
      </c>
      <c r="C13" s="21">
        <f t="shared" si="0"/>
        <v>145</v>
      </c>
      <c r="D13" s="69">
        <f t="shared" si="1"/>
        <v>23130</v>
      </c>
      <c r="E13" s="3">
        <v>10863</v>
      </c>
      <c r="F13" s="4">
        <v>12267</v>
      </c>
      <c r="G13" s="16">
        <f t="shared" si="2"/>
        <v>51</v>
      </c>
      <c r="H13" s="27"/>
      <c r="I13" s="32" t="s">
        <v>75</v>
      </c>
      <c r="J13" s="6">
        <v>104</v>
      </c>
      <c r="K13" s="8">
        <v>47</v>
      </c>
      <c r="L13" s="19">
        <f t="shared" si="3"/>
        <v>57</v>
      </c>
      <c r="M13" s="18">
        <v>12</v>
      </c>
      <c r="N13" s="9">
        <v>8</v>
      </c>
      <c r="O13" s="12">
        <f t="shared" si="4"/>
        <v>20</v>
      </c>
      <c r="P13" s="10">
        <v>9</v>
      </c>
      <c r="Q13" s="10">
        <v>17</v>
      </c>
      <c r="R13" s="13">
        <f t="shared" si="5"/>
        <v>26</v>
      </c>
      <c r="S13" s="17">
        <f t="shared" si="6"/>
        <v>-6</v>
      </c>
      <c r="T13" s="81">
        <f t="shared" si="7"/>
        <v>51</v>
      </c>
    </row>
    <row r="14" spans="1:21" ht="18.75" customHeight="1" x14ac:dyDescent="0.15">
      <c r="A14" s="25" t="s">
        <v>15</v>
      </c>
      <c r="B14" s="20">
        <v>9290</v>
      </c>
      <c r="C14" s="21">
        <f>B14-B13</f>
        <v>-3</v>
      </c>
      <c r="D14" s="69">
        <f t="shared" si="1"/>
        <v>23113</v>
      </c>
      <c r="E14" s="3">
        <v>10860</v>
      </c>
      <c r="F14" s="4">
        <v>12253</v>
      </c>
      <c r="G14" s="16">
        <f t="shared" si="2"/>
        <v>-17</v>
      </c>
      <c r="H14" s="27"/>
      <c r="I14" s="32" t="s">
        <v>52</v>
      </c>
      <c r="J14" s="6">
        <v>28</v>
      </c>
      <c r="K14" s="8">
        <v>37</v>
      </c>
      <c r="L14" s="19">
        <f t="shared" si="3"/>
        <v>-9</v>
      </c>
      <c r="M14" s="18">
        <v>4</v>
      </c>
      <c r="N14" s="9">
        <v>3</v>
      </c>
      <c r="O14" s="12">
        <f t="shared" si="4"/>
        <v>7</v>
      </c>
      <c r="P14" s="10">
        <v>5</v>
      </c>
      <c r="Q14" s="10">
        <v>10</v>
      </c>
      <c r="R14" s="13">
        <f t="shared" si="5"/>
        <v>15</v>
      </c>
      <c r="S14" s="17">
        <f t="shared" si="6"/>
        <v>-8</v>
      </c>
      <c r="T14" s="81">
        <f t="shared" si="7"/>
        <v>-17</v>
      </c>
    </row>
    <row r="15" spans="1:21" ht="18.75" customHeight="1" x14ac:dyDescent="0.15">
      <c r="A15" s="15" t="s">
        <v>39</v>
      </c>
      <c r="B15" s="20">
        <v>9291</v>
      </c>
      <c r="C15" s="21">
        <f>B15-B14</f>
        <v>1</v>
      </c>
      <c r="D15" s="69">
        <f t="shared" si="1"/>
        <v>23076</v>
      </c>
      <c r="E15" s="3">
        <v>10837</v>
      </c>
      <c r="F15" s="4">
        <v>12239</v>
      </c>
      <c r="G15" s="16">
        <f t="shared" si="2"/>
        <v>-37</v>
      </c>
      <c r="H15" s="27"/>
      <c r="I15" s="32" t="s">
        <v>53</v>
      </c>
      <c r="J15" s="6">
        <v>56</v>
      </c>
      <c r="K15" s="8">
        <v>68</v>
      </c>
      <c r="L15" s="19">
        <f t="shared" si="3"/>
        <v>-12</v>
      </c>
      <c r="M15" s="18">
        <v>10</v>
      </c>
      <c r="N15" s="9">
        <v>7</v>
      </c>
      <c r="O15" s="12">
        <f t="shared" si="4"/>
        <v>17</v>
      </c>
      <c r="P15" s="10">
        <v>17</v>
      </c>
      <c r="Q15" s="10">
        <v>25</v>
      </c>
      <c r="R15" s="13">
        <f t="shared" si="5"/>
        <v>42</v>
      </c>
      <c r="S15" s="17">
        <f t="shared" si="6"/>
        <v>-25</v>
      </c>
      <c r="T15" s="81">
        <f t="shared" si="7"/>
        <v>-37</v>
      </c>
    </row>
    <row r="16" spans="1:21" ht="18.75" customHeight="1" x14ac:dyDescent="0.15">
      <c r="A16" s="25" t="s">
        <v>43</v>
      </c>
      <c r="B16" s="20">
        <v>9240</v>
      </c>
      <c r="C16" s="21">
        <f>B16-B15</f>
        <v>-51</v>
      </c>
      <c r="D16" s="69">
        <f t="shared" si="1"/>
        <v>23018</v>
      </c>
      <c r="E16" s="3">
        <v>10781</v>
      </c>
      <c r="F16" s="4">
        <v>12237</v>
      </c>
      <c r="G16" s="16">
        <f t="shared" si="2"/>
        <v>-58</v>
      </c>
      <c r="H16" s="27"/>
      <c r="I16" s="32" t="s">
        <v>54</v>
      </c>
      <c r="J16" s="6">
        <v>57</v>
      </c>
      <c r="K16" s="8">
        <v>90</v>
      </c>
      <c r="L16" s="19">
        <f t="shared" si="3"/>
        <v>-33</v>
      </c>
      <c r="M16" s="18">
        <v>10</v>
      </c>
      <c r="N16" s="9">
        <v>10</v>
      </c>
      <c r="O16" s="12">
        <f t="shared" si="4"/>
        <v>20</v>
      </c>
      <c r="P16" s="10">
        <v>24</v>
      </c>
      <c r="Q16" s="10">
        <v>21</v>
      </c>
      <c r="R16" s="13">
        <f t="shared" si="5"/>
        <v>45</v>
      </c>
      <c r="S16" s="17">
        <f t="shared" si="6"/>
        <v>-25</v>
      </c>
      <c r="T16" s="81">
        <f t="shared" si="7"/>
        <v>-58</v>
      </c>
    </row>
    <row r="17" spans="1:20" ht="18.75" customHeight="1" x14ac:dyDescent="0.15">
      <c r="A17" s="25" t="s">
        <v>44</v>
      </c>
      <c r="B17" s="20">
        <v>9208</v>
      </c>
      <c r="C17" s="21">
        <f>B17-B16</f>
        <v>-32</v>
      </c>
      <c r="D17" s="69">
        <f t="shared" si="1"/>
        <v>22978</v>
      </c>
      <c r="E17" s="3">
        <v>10759</v>
      </c>
      <c r="F17" s="4">
        <v>12219</v>
      </c>
      <c r="G17" s="16">
        <f t="shared" si="2"/>
        <v>-40</v>
      </c>
      <c r="H17" s="27"/>
      <c r="I17" s="32" t="s">
        <v>55</v>
      </c>
      <c r="J17" s="6">
        <v>50</v>
      </c>
      <c r="K17" s="8">
        <v>66</v>
      </c>
      <c r="L17" s="19">
        <f t="shared" si="3"/>
        <v>-16</v>
      </c>
      <c r="M17" s="18">
        <v>6</v>
      </c>
      <c r="N17" s="9">
        <v>6</v>
      </c>
      <c r="O17" s="12">
        <f t="shared" si="4"/>
        <v>12</v>
      </c>
      <c r="P17" s="10">
        <v>18</v>
      </c>
      <c r="Q17" s="10">
        <v>18</v>
      </c>
      <c r="R17" s="13">
        <f t="shared" si="5"/>
        <v>36</v>
      </c>
      <c r="S17" s="17">
        <f t="shared" si="6"/>
        <v>-24</v>
      </c>
      <c r="T17" s="81">
        <f t="shared" si="7"/>
        <v>-40</v>
      </c>
    </row>
    <row r="18" spans="1:20" ht="18.75" customHeight="1" thickBot="1" x14ac:dyDescent="0.2">
      <c r="A18" s="63">
        <v>41730</v>
      </c>
      <c r="B18" s="64">
        <v>9379</v>
      </c>
      <c r="C18" s="21">
        <f>B18-B17</f>
        <v>171</v>
      </c>
      <c r="D18" s="70">
        <f>E18+F18</f>
        <v>23103</v>
      </c>
      <c r="E18" s="65">
        <v>10937</v>
      </c>
      <c r="F18" s="66">
        <v>12166</v>
      </c>
      <c r="G18" s="16">
        <f t="shared" si="2"/>
        <v>125</v>
      </c>
      <c r="I18" s="97" t="s">
        <v>56</v>
      </c>
      <c r="J18" s="38">
        <v>500</v>
      </c>
      <c r="K18" s="40">
        <v>348</v>
      </c>
      <c r="L18" s="41">
        <f t="shared" si="3"/>
        <v>152</v>
      </c>
      <c r="M18" s="42">
        <v>7</v>
      </c>
      <c r="N18" s="43">
        <v>6</v>
      </c>
      <c r="O18" s="44">
        <f>SUM(M18,N18)</f>
        <v>13</v>
      </c>
      <c r="P18" s="45">
        <v>19</v>
      </c>
      <c r="Q18" s="45">
        <v>21</v>
      </c>
      <c r="R18" s="46">
        <f>SUM(P18,Q18)</f>
        <v>40</v>
      </c>
      <c r="S18" s="79">
        <f>O18-R18</f>
        <v>-27</v>
      </c>
      <c r="T18" s="82">
        <f t="shared" si="7"/>
        <v>125</v>
      </c>
    </row>
    <row r="19" spans="1:20" ht="34.5" customHeight="1" thickBot="1" x14ac:dyDescent="0.2">
      <c r="A19" s="204" t="s">
        <v>81</v>
      </c>
      <c r="B19" s="209" t="s">
        <v>65</v>
      </c>
      <c r="C19" s="207">
        <f>B18-B6</f>
        <v>228</v>
      </c>
      <c r="D19" s="210" t="s">
        <v>65</v>
      </c>
      <c r="E19" s="211"/>
      <c r="F19" s="212"/>
      <c r="G19" s="213">
        <f>D18-D6</f>
        <v>-84</v>
      </c>
      <c r="I19" s="214" t="s">
        <v>81</v>
      </c>
      <c r="J19" s="206">
        <f t="shared" ref="J19:S19" si="8">SUM(J7:J18)</f>
        <v>1788</v>
      </c>
      <c r="K19" s="206">
        <f t="shared" si="8"/>
        <v>1438</v>
      </c>
      <c r="L19" s="207">
        <f t="shared" si="8"/>
        <v>350</v>
      </c>
      <c r="M19" s="205">
        <f t="shared" si="8"/>
        <v>91</v>
      </c>
      <c r="N19" s="206">
        <f t="shared" si="8"/>
        <v>82</v>
      </c>
      <c r="O19" s="206">
        <f t="shared" si="8"/>
        <v>173</v>
      </c>
      <c r="P19" s="206">
        <f t="shared" si="8"/>
        <v>173</v>
      </c>
      <c r="Q19" s="206">
        <f t="shared" si="8"/>
        <v>192</v>
      </c>
      <c r="R19" s="206">
        <f t="shared" si="8"/>
        <v>365</v>
      </c>
      <c r="S19" s="207">
        <f t="shared" si="8"/>
        <v>-192</v>
      </c>
      <c r="T19" s="208">
        <f>SUM(T7:T18)</f>
        <v>158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"/>
  <sheetViews>
    <sheetView zoomScale="80" zoomScaleNormal="80" workbookViewId="0">
      <selection activeCell="E44" sqref="E4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30" t="s">
        <v>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52" t="s">
        <v>92</v>
      </c>
      <c r="K4" s="352"/>
      <c r="L4" s="335"/>
      <c r="M4" s="334" t="s">
        <v>6</v>
      </c>
      <c r="N4" s="352"/>
      <c r="O4" s="352"/>
      <c r="P4" s="352"/>
      <c r="Q4" s="352"/>
      <c r="R4" s="352"/>
      <c r="S4" s="352"/>
      <c r="T4" s="317" t="s">
        <v>64</v>
      </c>
    </row>
    <row r="5" spans="1:21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98" t="s">
        <v>30</v>
      </c>
      <c r="K5" s="99" t="s">
        <v>93</v>
      </c>
      <c r="L5" s="320" t="s">
        <v>11</v>
      </c>
      <c r="M5" s="322" t="s">
        <v>9</v>
      </c>
      <c r="N5" s="323"/>
      <c r="O5" s="324"/>
      <c r="P5" s="325" t="s">
        <v>10</v>
      </c>
      <c r="Q5" s="326"/>
      <c r="R5" s="327"/>
      <c r="S5" s="328" t="s">
        <v>11</v>
      </c>
      <c r="T5" s="318"/>
    </row>
    <row r="6" spans="1:21" ht="18.75" customHeight="1" thickBot="1" x14ac:dyDescent="0.2">
      <c r="A6" s="71">
        <v>41730</v>
      </c>
      <c r="B6" s="72">
        <v>9379</v>
      </c>
      <c r="C6" s="73"/>
      <c r="D6" s="74">
        <f>E6+F6</f>
        <v>23103</v>
      </c>
      <c r="E6" s="75">
        <v>10937</v>
      </c>
      <c r="F6" s="68">
        <v>12166</v>
      </c>
      <c r="G6" s="31"/>
      <c r="H6" s="27"/>
      <c r="I6" s="351"/>
      <c r="J6" s="59" t="s">
        <v>26</v>
      </c>
      <c r="K6" s="60" t="s">
        <v>26</v>
      </c>
      <c r="L6" s="321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9"/>
      <c r="T6" s="319"/>
    </row>
    <row r="7" spans="1:21" ht="18.75" customHeight="1" x14ac:dyDescent="0.15">
      <c r="A7" s="25" t="s">
        <v>42</v>
      </c>
      <c r="B7" s="20">
        <v>9629</v>
      </c>
      <c r="C7" s="21">
        <f t="shared" ref="C7:C13" si="0">B7-B6</f>
        <v>250</v>
      </c>
      <c r="D7" s="69">
        <f t="shared" ref="D7:D17" si="1">E7+F7</f>
        <v>23302</v>
      </c>
      <c r="E7" s="3">
        <v>11090</v>
      </c>
      <c r="F7" s="4">
        <v>12212</v>
      </c>
      <c r="G7" s="16">
        <f t="shared" ref="G7:G18" si="2">D7-D6</f>
        <v>199</v>
      </c>
      <c r="H7" s="27"/>
      <c r="I7" s="96" t="s">
        <v>46</v>
      </c>
      <c r="J7" s="50">
        <v>310</v>
      </c>
      <c r="K7" s="52">
        <v>103</v>
      </c>
      <c r="L7" s="53">
        <f t="shared" ref="L7:L18" si="3">J7-K7</f>
        <v>207</v>
      </c>
      <c r="M7" s="54">
        <v>7</v>
      </c>
      <c r="N7" s="55">
        <v>5</v>
      </c>
      <c r="O7" s="56">
        <f t="shared" ref="O7:O17" si="4">SUM(M7,N7)</f>
        <v>12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-8</v>
      </c>
      <c r="T7" s="80">
        <f>L7+S7</f>
        <v>199</v>
      </c>
    </row>
    <row r="8" spans="1:21" ht="18.75" customHeight="1" x14ac:dyDescent="0.15">
      <c r="A8" s="25" t="s">
        <v>20</v>
      </c>
      <c r="B8" s="20">
        <v>9640</v>
      </c>
      <c r="C8" s="21">
        <f t="shared" si="0"/>
        <v>11</v>
      </c>
      <c r="D8" s="69">
        <f t="shared" si="1"/>
        <v>23215</v>
      </c>
      <c r="E8" s="3">
        <v>11033</v>
      </c>
      <c r="F8" s="68">
        <v>12182</v>
      </c>
      <c r="G8" s="31">
        <f t="shared" si="2"/>
        <v>-87</v>
      </c>
      <c r="H8" s="27"/>
      <c r="I8" s="32" t="s">
        <v>58</v>
      </c>
      <c r="J8" s="6">
        <v>64</v>
      </c>
      <c r="K8" s="8">
        <v>134</v>
      </c>
      <c r="L8" s="19">
        <f t="shared" si="3"/>
        <v>-70</v>
      </c>
      <c r="M8" s="18">
        <v>3</v>
      </c>
      <c r="N8" s="9">
        <v>13</v>
      </c>
      <c r="O8" s="12">
        <f t="shared" si="4"/>
        <v>16</v>
      </c>
      <c r="P8" s="10">
        <v>15</v>
      </c>
      <c r="Q8" s="10">
        <v>18</v>
      </c>
      <c r="R8" s="13">
        <f t="shared" si="5"/>
        <v>33</v>
      </c>
      <c r="S8" s="17">
        <f t="shared" si="6"/>
        <v>-17</v>
      </c>
      <c r="T8" s="81">
        <f t="shared" ref="T8:T18" si="7">L8+S8</f>
        <v>-87</v>
      </c>
    </row>
    <row r="9" spans="1:21" ht="18.75" customHeight="1" x14ac:dyDescent="0.15">
      <c r="A9" s="25" t="s">
        <v>21</v>
      </c>
      <c r="B9" s="20">
        <v>9453</v>
      </c>
      <c r="C9" s="21">
        <f t="shared" si="0"/>
        <v>-187</v>
      </c>
      <c r="D9" s="69">
        <f t="shared" si="1"/>
        <v>23006</v>
      </c>
      <c r="E9" s="3">
        <v>10831</v>
      </c>
      <c r="F9" s="4">
        <v>12175</v>
      </c>
      <c r="G9" s="16">
        <f t="shared" si="2"/>
        <v>-209</v>
      </c>
      <c r="H9" s="27"/>
      <c r="I9" s="32" t="s">
        <v>47</v>
      </c>
      <c r="J9" s="6">
        <v>46</v>
      </c>
      <c r="K9" s="8">
        <v>240</v>
      </c>
      <c r="L9" s="19">
        <f t="shared" si="3"/>
        <v>-194</v>
      </c>
      <c r="M9" s="18">
        <v>10</v>
      </c>
      <c r="N9" s="9">
        <v>5</v>
      </c>
      <c r="O9" s="12">
        <f t="shared" si="4"/>
        <v>15</v>
      </c>
      <c r="P9" s="10">
        <v>15</v>
      </c>
      <c r="Q9" s="10">
        <v>15</v>
      </c>
      <c r="R9" s="13">
        <f t="shared" si="5"/>
        <v>30</v>
      </c>
      <c r="S9" s="17">
        <f t="shared" si="6"/>
        <v>-15</v>
      </c>
      <c r="T9" s="81">
        <f t="shared" si="7"/>
        <v>-209</v>
      </c>
    </row>
    <row r="10" spans="1:21" ht="18.75" customHeight="1" x14ac:dyDescent="0.15">
      <c r="A10" s="25" t="s">
        <v>22</v>
      </c>
      <c r="B10" s="20">
        <v>9502</v>
      </c>
      <c r="C10" s="21">
        <f t="shared" si="0"/>
        <v>49</v>
      </c>
      <c r="D10" s="69">
        <f t="shared" si="1"/>
        <v>23025</v>
      </c>
      <c r="E10" s="3">
        <v>10869</v>
      </c>
      <c r="F10" s="4">
        <v>12156</v>
      </c>
      <c r="G10" s="16">
        <f t="shared" si="2"/>
        <v>19</v>
      </c>
      <c r="H10" s="27"/>
      <c r="I10" s="32" t="s">
        <v>48</v>
      </c>
      <c r="J10" s="6">
        <v>134</v>
      </c>
      <c r="K10" s="8">
        <v>96</v>
      </c>
      <c r="L10" s="19">
        <f t="shared" si="3"/>
        <v>38</v>
      </c>
      <c r="M10" s="18">
        <v>6</v>
      </c>
      <c r="N10" s="9">
        <v>5</v>
      </c>
      <c r="O10" s="12">
        <f t="shared" si="4"/>
        <v>11</v>
      </c>
      <c r="P10" s="10">
        <v>16</v>
      </c>
      <c r="Q10" s="10">
        <v>14</v>
      </c>
      <c r="R10" s="13">
        <f t="shared" si="5"/>
        <v>30</v>
      </c>
      <c r="S10" s="17">
        <f t="shared" si="6"/>
        <v>-19</v>
      </c>
      <c r="T10" s="81">
        <f t="shared" si="7"/>
        <v>19</v>
      </c>
    </row>
    <row r="11" spans="1:21" ht="18.75" customHeight="1" x14ac:dyDescent="0.15">
      <c r="A11" s="25" t="s">
        <v>23</v>
      </c>
      <c r="B11" s="20">
        <v>9498</v>
      </c>
      <c r="C11" s="21">
        <f t="shared" si="0"/>
        <v>-4</v>
      </c>
      <c r="D11" s="69">
        <f t="shared" si="1"/>
        <v>23020</v>
      </c>
      <c r="E11" s="3">
        <v>10874</v>
      </c>
      <c r="F11" s="4">
        <v>12146</v>
      </c>
      <c r="G11" s="16">
        <f t="shared" si="2"/>
        <v>-5</v>
      </c>
      <c r="H11" s="27"/>
      <c r="I11" s="32" t="s">
        <v>49</v>
      </c>
      <c r="J11" s="6">
        <v>78</v>
      </c>
      <c r="K11" s="8">
        <v>69</v>
      </c>
      <c r="L11" s="19">
        <f t="shared" si="3"/>
        <v>9</v>
      </c>
      <c r="M11" s="18">
        <v>5</v>
      </c>
      <c r="N11" s="9">
        <v>3</v>
      </c>
      <c r="O11" s="12">
        <f t="shared" si="4"/>
        <v>8</v>
      </c>
      <c r="P11" s="10">
        <v>9</v>
      </c>
      <c r="Q11" s="10">
        <v>13</v>
      </c>
      <c r="R11" s="13">
        <f t="shared" si="5"/>
        <v>22</v>
      </c>
      <c r="S11" s="17">
        <f t="shared" si="6"/>
        <v>-14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9313</v>
      </c>
      <c r="C12" s="90">
        <f t="shared" si="0"/>
        <v>-185</v>
      </c>
      <c r="D12" s="91">
        <f t="shared" si="1"/>
        <v>22809</v>
      </c>
      <c r="E12" s="3">
        <v>10671</v>
      </c>
      <c r="F12" s="4">
        <v>12138</v>
      </c>
      <c r="G12" s="90">
        <f t="shared" si="2"/>
        <v>-211</v>
      </c>
      <c r="H12" s="30"/>
      <c r="I12" s="92" t="s">
        <v>50</v>
      </c>
      <c r="J12" s="6">
        <v>52</v>
      </c>
      <c r="K12" s="8">
        <v>238</v>
      </c>
      <c r="L12" s="90">
        <f t="shared" si="3"/>
        <v>-186</v>
      </c>
      <c r="M12" s="93">
        <v>5</v>
      </c>
      <c r="N12" s="94">
        <v>8</v>
      </c>
      <c r="O12" s="12">
        <f t="shared" si="4"/>
        <v>13</v>
      </c>
      <c r="P12" s="94">
        <v>20</v>
      </c>
      <c r="Q12" s="94">
        <v>18</v>
      </c>
      <c r="R12" s="13">
        <f t="shared" si="5"/>
        <v>38</v>
      </c>
      <c r="S12" s="17">
        <f t="shared" si="6"/>
        <v>-25</v>
      </c>
      <c r="T12" s="95">
        <f t="shared" si="7"/>
        <v>-211</v>
      </c>
    </row>
    <row r="13" spans="1:21" ht="18.75" customHeight="1" x14ac:dyDescent="0.15">
      <c r="A13" s="25" t="s">
        <v>14</v>
      </c>
      <c r="B13" s="20">
        <v>9362</v>
      </c>
      <c r="C13" s="21">
        <f t="shared" si="0"/>
        <v>49</v>
      </c>
      <c r="D13" s="69">
        <f t="shared" si="1"/>
        <v>22834</v>
      </c>
      <c r="E13" s="3">
        <v>10694</v>
      </c>
      <c r="F13" s="4">
        <v>12140</v>
      </c>
      <c r="G13" s="16">
        <f t="shared" si="2"/>
        <v>25</v>
      </c>
      <c r="H13" s="27"/>
      <c r="I13" s="32" t="s">
        <v>75</v>
      </c>
      <c r="J13" s="6">
        <v>115</v>
      </c>
      <c r="K13" s="8">
        <v>70</v>
      </c>
      <c r="L13" s="19">
        <f t="shared" si="3"/>
        <v>45</v>
      </c>
      <c r="M13" s="18">
        <v>7</v>
      </c>
      <c r="N13" s="9">
        <v>6</v>
      </c>
      <c r="O13" s="12">
        <f t="shared" si="4"/>
        <v>13</v>
      </c>
      <c r="P13" s="10">
        <v>19</v>
      </c>
      <c r="Q13" s="10">
        <v>14</v>
      </c>
      <c r="R13" s="13">
        <f t="shared" si="5"/>
        <v>33</v>
      </c>
      <c r="S13" s="17">
        <f t="shared" si="6"/>
        <v>-20</v>
      </c>
      <c r="T13" s="81">
        <f t="shared" si="7"/>
        <v>25</v>
      </c>
    </row>
    <row r="14" spans="1:21" ht="18.75" customHeight="1" x14ac:dyDescent="0.15">
      <c r="A14" s="25" t="s">
        <v>15</v>
      </c>
      <c r="B14" s="20">
        <v>9353</v>
      </c>
      <c r="C14" s="21">
        <f>B14-B13</f>
        <v>-9</v>
      </c>
      <c r="D14" s="69">
        <f t="shared" si="1"/>
        <v>22801</v>
      </c>
      <c r="E14" s="3">
        <v>10688</v>
      </c>
      <c r="F14" s="4">
        <v>12113</v>
      </c>
      <c r="G14" s="16">
        <f t="shared" si="2"/>
        <v>-33</v>
      </c>
      <c r="H14" s="27"/>
      <c r="I14" s="32" t="s">
        <v>52</v>
      </c>
      <c r="J14" s="6">
        <v>42</v>
      </c>
      <c r="K14" s="8">
        <v>51</v>
      </c>
      <c r="L14" s="19">
        <f t="shared" si="3"/>
        <v>-9</v>
      </c>
      <c r="M14" s="18">
        <v>8</v>
      </c>
      <c r="N14" s="9">
        <v>5</v>
      </c>
      <c r="O14" s="12">
        <f t="shared" si="4"/>
        <v>13</v>
      </c>
      <c r="P14" s="10">
        <v>16</v>
      </c>
      <c r="Q14" s="10">
        <v>21</v>
      </c>
      <c r="R14" s="13">
        <f t="shared" si="5"/>
        <v>37</v>
      </c>
      <c r="S14" s="17">
        <f t="shared" si="6"/>
        <v>-24</v>
      </c>
      <c r="T14" s="81">
        <f t="shared" si="7"/>
        <v>-33</v>
      </c>
    </row>
    <row r="15" spans="1:21" ht="18.75" customHeight="1" x14ac:dyDescent="0.15">
      <c r="A15" s="15" t="s">
        <v>38</v>
      </c>
      <c r="B15" s="20">
        <v>9336</v>
      </c>
      <c r="C15" s="21">
        <f>B15-B14</f>
        <v>-17</v>
      </c>
      <c r="D15" s="69">
        <f t="shared" si="1"/>
        <v>22780</v>
      </c>
      <c r="E15" s="3">
        <v>10680</v>
      </c>
      <c r="F15" s="4">
        <v>12100</v>
      </c>
      <c r="G15" s="16">
        <f t="shared" si="2"/>
        <v>-21</v>
      </c>
      <c r="H15" s="27"/>
      <c r="I15" s="32" t="s">
        <v>53</v>
      </c>
      <c r="J15" s="6">
        <v>47</v>
      </c>
      <c r="K15" s="8">
        <v>54</v>
      </c>
      <c r="L15" s="19">
        <f t="shared" si="3"/>
        <v>-7</v>
      </c>
      <c r="M15" s="18">
        <v>8</v>
      </c>
      <c r="N15" s="9">
        <v>7</v>
      </c>
      <c r="O15" s="12">
        <f t="shared" si="4"/>
        <v>15</v>
      </c>
      <c r="P15" s="10">
        <v>10</v>
      </c>
      <c r="Q15" s="10">
        <v>19</v>
      </c>
      <c r="R15" s="13">
        <f t="shared" si="5"/>
        <v>29</v>
      </c>
      <c r="S15" s="17">
        <f t="shared" si="6"/>
        <v>-14</v>
      </c>
      <c r="T15" s="81">
        <f t="shared" si="7"/>
        <v>-21</v>
      </c>
    </row>
    <row r="16" spans="1:21" ht="18.75" customHeight="1" x14ac:dyDescent="0.15">
      <c r="A16" s="25" t="s">
        <v>43</v>
      </c>
      <c r="B16" s="20">
        <v>9298</v>
      </c>
      <c r="C16" s="21">
        <f>B16-B15</f>
        <v>-38</v>
      </c>
      <c r="D16" s="69">
        <f t="shared" si="1"/>
        <v>22709</v>
      </c>
      <c r="E16" s="3">
        <v>10618</v>
      </c>
      <c r="F16" s="4">
        <v>12091</v>
      </c>
      <c r="G16" s="16">
        <f t="shared" si="2"/>
        <v>-71</v>
      </c>
      <c r="H16" s="27"/>
      <c r="I16" s="32" t="s">
        <v>54</v>
      </c>
      <c r="J16" s="6">
        <v>39</v>
      </c>
      <c r="K16" s="8">
        <v>78</v>
      </c>
      <c r="L16" s="19">
        <f t="shared" si="3"/>
        <v>-39</v>
      </c>
      <c r="M16" s="18">
        <v>10</v>
      </c>
      <c r="N16" s="9">
        <v>4</v>
      </c>
      <c r="O16" s="12">
        <f t="shared" si="4"/>
        <v>14</v>
      </c>
      <c r="P16" s="10">
        <v>29</v>
      </c>
      <c r="Q16" s="10">
        <v>17</v>
      </c>
      <c r="R16" s="13">
        <f t="shared" si="5"/>
        <v>46</v>
      </c>
      <c r="S16" s="17">
        <f t="shared" si="6"/>
        <v>-32</v>
      </c>
      <c r="T16" s="81">
        <f t="shared" si="7"/>
        <v>-71</v>
      </c>
    </row>
    <row r="17" spans="1:20" ht="18.75" customHeight="1" x14ac:dyDescent="0.15">
      <c r="A17" s="25" t="s">
        <v>44</v>
      </c>
      <c r="B17" s="20">
        <v>9277</v>
      </c>
      <c r="C17" s="21">
        <f>B17-B16</f>
        <v>-21</v>
      </c>
      <c r="D17" s="69">
        <f t="shared" si="1"/>
        <v>22666</v>
      </c>
      <c r="E17" s="3">
        <v>10600</v>
      </c>
      <c r="F17" s="4">
        <v>12066</v>
      </c>
      <c r="G17" s="16">
        <f t="shared" si="2"/>
        <v>-43</v>
      </c>
      <c r="H17" s="27"/>
      <c r="I17" s="32" t="s">
        <v>55</v>
      </c>
      <c r="J17" s="6">
        <v>60</v>
      </c>
      <c r="K17" s="8">
        <v>71</v>
      </c>
      <c r="L17" s="19">
        <f t="shared" si="3"/>
        <v>-11</v>
      </c>
      <c r="M17" s="18">
        <v>3</v>
      </c>
      <c r="N17" s="9">
        <v>4</v>
      </c>
      <c r="O17" s="12">
        <f t="shared" si="4"/>
        <v>7</v>
      </c>
      <c r="P17" s="10">
        <v>19</v>
      </c>
      <c r="Q17" s="10">
        <v>20</v>
      </c>
      <c r="R17" s="13">
        <f t="shared" si="5"/>
        <v>39</v>
      </c>
      <c r="S17" s="17">
        <f t="shared" si="6"/>
        <v>-32</v>
      </c>
      <c r="T17" s="81">
        <f t="shared" si="7"/>
        <v>-43</v>
      </c>
    </row>
    <row r="18" spans="1:20" ht="18.75" customHeight="1" thickBot="1" x14ac:dyDescent="0.2">
      <c r="A18" s="63">
        <v>41730</v>
      </c>
      <c r="B18" s="64">
        <v>9332</v>
      </c>
      <c r="C18" s="21">
        <f>B18-B17</f>
        <v>55</v>
      </c>
      <c r="D18" s="70">
        <f>E18+F18</f>
        <v>22742</v>
      </c>
      <c r="E18" s="65">
        <v>10779</v>
      </c>
      <c r="F18" s="66">
        <v>11963</v>
      </c>
      <c r="G18" s="16">
        <f t="shared" si="2"/>
        <v>76</v>
      </c>
      <c r="I18" s="97" t="s">
        <v>56</v>
      </c>
      <c r="J18" s="38">
        <v>452</v>
      </c>
      <c r="K18" s="40">
        <v>357</v>
      </c>
      <c r="L18" s="41">
        <f t="shared" si="3"/>
        <v>95</v>
      </c>
      <c r="M18" s="42">
        <v>4</v>
      </c>
      <c r="N18" s="43">
        <v>2</v>
      </c>
      <c r="O18" s="44">
        <f>SUM(M18,N18)</f>
        <v>6</v>
      </c>
      <c r="P18" s="45">
        <v>11</v>
      </c>
      <c r="Q18" s="45">
        <v>14</v>
      </c>
      <c r="R18" s="46">
        <f>SUM(P18,Q18)</f>
        <v>25</v>
      </c>
      <c r="S18" s="79">
        <f>O18-R18</f>
        <v>-19</v>
      </c>
      <c r="T18" s="82">
        <f t="shared" si="7"/>
        <v>76</v>
      </c>
    </row>
    <row r="19" spans="1:20" ht="44.25" customHeight="1" thickBot="1" x14ac:dyDescent="0.2">
      <c r="A19" s="204" t="s">
        <v>79</v>
      </c>
      <c r="B19" s="209" t="s">
        <v>65</v>
      </c>
      <c r="C19" s="207">
        <f>B18-B6</f>
        <v>-47</v>
      </c>
      <c r="D19" s="210" t="s">
        <v>65</v>
      </c>
      <c r="E19" s="211"/>
      <c r="F19" s="212"/>
      <c r="G19" s="213">
        <f>D18-D6</f>
        <v>-361</v>
      </c>
      <c r="I19" s="214" t="s">
        <v>79</v>
      </c>
      <c r="J19" s="206">
        <f t="shared" ref="J19:S19" si="8">SUM(J7:J18)</f>
        <v>1439</v>
      </c>
      <c r="K19" s="206">
        <f t="shared" si="8"/>
        <v>1561</v>
      </c>
      <c r="L19" s="207">
        <f t="shared" si="8"/>
        <v>-122</v>
      </c>
      <c r="M19" s="205">
        <f t="shared" si="8"/>
        <v>76</v>
      </c>
      <c r="N19" s="206">
        <f t="shared" si="8"/>
        <v>67</v>
      </c>
      <c r="O19" s="206">
        <f t="shared" si="8"/>
        <v>143</v>
      </c>
      <c r="P19" s="206">
        <f t="shared" si="8"/>
        <v>189</v>
      </c>
      <c r="Q19" s="206">
        <f t="shared" si="8"/>
        <v>193</v>
      </c>
      <c r="R19" s="206">
        <f t="shared" si="8"/>
        <v>382</v>
      </c>
      <c r="S19" s="207">
        <f t="shared" si="8"/>
        <v>-239</v>
      </c>
      <c r="T19" s="208">
        <f>SUM(T7:T18)</f>
        <v>-361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30" t="s">
        <v>76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52" t="s">
        <v>92</v>
      </c>
      <c r="K4" s="352"/>
      <c r="L4" s="335"/>
      <c r="M4" s="334" t="s">
        <v>6</v>
      </c>
      <c r="N4" s="352"/>
      <c r="O4" s="352"/>
      <c r="P4" s="352"/>
      <c r="Q4" s="352"/>
      <c r="R4" s="352"/>
      <c r="S4" s="352"/>
      <c r="T4" s="317" t="s">
        <v>64</v>
      </c>
    </row>
    <row r="5" spans="1:21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98" t="s">
        <v>30</v>
      </c>
      <c r="K5" s="99" t="s">
        <v>93</v>
      </c>
      <c r="L5" s="320" t="s">
        <v>11</v>
      </c>
      <c r="M5" s="322" t="s">
        <v>9</v>
      </c>
      <c r="N5" s="323"/>
      <c r="O5" s="324"/>
      <c r="P5" s="325" t="s">
        <v>10</v>
      </c>
      <c r="Q5" s="326"/>
      <c r="R5" s="327"/>
      <c r="S5" s="328" t="s">
        <v>11</v>
      </c>
      <c r="T5" s="318"/>
    </row>
    <row r="6" spans="1:21" ht="18.75" customHeight="1" thickBot="1" x14ac:dyDescent="0.2">
      <c r="A6" s="71">
        <v>41730</v>
      </c>
      <c r="B6" s="72">
        <v>9332</v>
      </c>
      <c r="C6" s="73"/>
      <c r="D6" s="74">
        <f>E6+F6</f>
        <v>22742</v>
      </c>
      <c r="E6" s="75">
        <v>10779</v>
      </c>
      <c r="F6" s="68">
        <v>11963</v>
      </c>
      <c r="G6" s="31"/>
      <c r="H6" s="27"/>
      <c r="I6" s="351"/>
      <c r="J6" s="59" t="s">
        <v>26</v>
      </c>
      <c r="K6" s="60" t="s">
        <v>26</v>
      </c>
      <c r="L6" s="321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9"/>
      <c r="T6" s="319"/>
    </row>
    <row r="7" spans="1:21" ht="18.75" customHeight="1" x14ac:dyDescent="0.15">
      <c r="A7" s="25" t="s">
        <v>42</v>
      </c>
      <c r="B7" s="20">
        <v>9411</v>
      </c>
      <c r="C7" s="21">
        <f t="shared" ref="C7:C13" si="0">B7-B6</f>
        <v>79</v>
      </c>
      <c r="D7" s="69">
        <f t="shared" ref="D7:D17" si="1">E7+F7</f>
        <v>22798</v>
      </c>
      <c r="E7" s="3">
        <v>10835</v>
      </c>
      <c r="F7" s="4">
        <v>11963</v>
      </c>
      <c r="G7" s="16">
        <f t="shared" ref="G7:G18" si="2">D7-D6</f>
        <v>56</v>
      </c>
      <c r="H7" s="27"/>
      <c r="I7" s="96" t="s">
        <v>46</v>
      </c>
      <c r="J7" s="50">
        <v>195</v>
      </c>
      <c r="K7" s="52">
        <v>117</v>
      </c>
      <c r="L7" s="53">
        <f t="shared" ref="L7:L18" si="3">J7-K7</f>
        <v>78</v>
      </c>
      <c r="M7" s="54">
        <v>11</v>
      </c>
      <c r="N7" s="55">
        <v>4</v>
      </c>
      <c r="O7" s="56">
        <f t="shared" ref="O7:O17" si="4">SUM(M7,N7)</f>
        <v>15</v>
      </c>
      <c r="P7" s="57">
        <v>14</v>
      </c>
      <c r="Q7" s="57">
        <v>23</v>
      </c>
      <c r="R7" s="58">
        <f t="shared" ref="R7:R17" si="5">SUM(P7,Q7)</f>
        <v>37</v>
      </c>
      <c r="S7" s="78">
        <f t="shared" ref="S7:S17" si="6">O7-R7</f>
        <v>-22</v>
      </c>
      <c r="T7" s="80">
        <f>L7+S7</f>
        <v>56</v>
      </c>
    </row>
    <row r="8" spans="1:21" ht="18.75" customHeight="1" x14ac:dyDescent="0.15">
      <c r="A8" s="25" t="s">
        <v>20</v>
      </c>
      <c r="B8" s="20">
        <v>9416</v>
      </c>
      <c r="C8" s="21">
        <f t="shared" si="0"/>
        <v>5</v>
      </c>
      <c r="D8" s="69">
        <f t="shared" si="1"/>
        <v>22789</v>
      </c>
      <c r="E8" s="3">
        <v>10836</v>
      </c>
      <c r="F8" s="68">
        <v>11953</v>
      </c>
      <c r="G8" s="31">
        <f t="shared" si="2"/>
        <v>-9</v>
      </c>
      <c r="H8" s="27"/>
      <c r="I8" s="32" t="s">
        <v>58</v>
      </c>
      <c r="J8" s="6">
        <v>67</v>
      </c>
      <c r="K8" s="8">
        <v>62</v>
      </c>
      <c r="L8" s="19">
        <f t="shared" si="3"/>
        <v>5</v>
      </c>
      <c r="M8" s="18">
        <v>8</v>
      </c>
      <c r="N8" s="9">
        <v>8</v>
      </c>
      <c r="O8" s="12">
        <f t="shared" si="4"/>
        <v>16</v>
      </c>
      <c r="P8" s="10">
        <v>11</v>
      </c>
      <c r="Q8" s="10">
        <v>19</v>
      </c>
      <c r="R8" s="13">
        <f t="shared" si="5"/>
        <v>30</v>
      </c>
      <c r="S8" s="17">
        <f t="shared" si="6"/>
        <v>-14</v>
      </c>
      <c r="T8" s="81">
        <f t="shared" ref="T8:T18" si="7">L8+S8</f>
        <v>-9</v>
      </c>
    </row>
    <row r="9" spans="1:21" ht="18.75" customHeight="1" x14ac:dyDescent="0.15">
      <c r="A9" s="25" t="s">
        <v>21</v>
      </c>
      <c r="B9" s="20">
        <v>9230</v>
      </c>
      <c r="C9" s="21">
        <f t="shared" si="0"/>
        <v>-186</v>
      </c>
      <c r="D9" s="69">
        <f t="shared" si="1"/>
        <v>22582</v>
      </c>
      <c r="E9" s="3">
        <v>10648</v>
      </c>
      <c r="F9" s="4">
        <v>11934</v>
      </c>
      <c r="G9" s="16">
        <f t="shared" si="2"/>
        <v>-207</v>
      </c>
      <c r="H9" s="27"/>
      <c r="I9" s="32" t="s">
        <v>47</v>
      </c>
      <c r="J9" s="6">
        <v>47</v>
      </c>
      <c r="K9" s="8">
        <v>243</v>
      </c>
      <c r="L9" s="19">
        <f t="shared" si="3"/>
        <v>-196</v>
      </c>
      <c r="M9" s="18">
        <v>9</v>
      </c>
      <c r="N9" s="9">
        <v>5</v>
      </c>
      <c r="O9" s="12">
        <f t="shared" si="4"/>
        <v>14</v>
      </c>
      <c r="P9" s="10">
        <v>12</v>
      </c>
      <c r="Q9" s="10">
        <v>13</v>
      </c>
      <c r="R9" s="13">
        <f t="shared" si="5"/>
        <v>25</v>
      </c>
      <c r="S9" s="17">
        <f t="shared" si="6"/>
        <v>-11</v>
      </c>
      <c r="T9" s="81">
        <f t="shared" si="7"/>
        <v>-207</v>
      </c>
    </row>
    <row r="10" spans="1:21" ht="18.75" customHeight="1" x14ac:dyDescent="0.15">
      <c r="A10" s="25" t="s">
        <v>22</v>
      </c>
      <c r="B10" s="20">
        <v>9350</v>
      </c>
      <c r="C10" s="21">
        <f t="shared" si="0"/>
        <v>120</v>
      </c>
      <c r="D10" s="69">
        <f t="shared" si="1"/>
        <v>22677</v>
      </c>
      <c r="E10" s="3">
        <v>10747</v>
      </c>
      <c r="F10" s="4">
        <v>11930</v>
      </c>
      <c r="G10" s="16">
        <f t="shared" si="2"/>
        <v>95</v>
      </c>
      <c r="H10" s="27"/>
      <c r="I10" s="32" t="s">
        <v>48</v>
      </c>
      <c r="J10" s="6">
        <v>199</v>
      </c>
      <c r="K10" s="8">
        <v>97</v>
      </c>
      <c r="L10" s="19">
        <f t="shared" si="3"/>
        <v>102</v>
      </c>
      <c r="M10" s="18">
        <v>7</v>
      </c>
      <c r="N10" s="9">
        <v>5</v>
      </c>
      <c r="O10" s="12">
        <f t="shared" si="4"/>
        <v>12</v>
      </c>
      <c r="P10" s="10">
        <v>10</v>
      </c>
      <c r="Q10" s="10">
        <v>9</v>
      </c>
      <c r="R10" s="13">
        <f t="shared" si="5"/>
        <v>19</v>
      </c>
      <c r="S10" s="17">
        <f t="shared" si="6"/>
        <v>-7</v>
      </c>
      <c r="T10" s="81">
        <f t="shared" si="7"/>
        <v>95</v>
      </c>
    </row>
    <row r="11" spans="1:21" ht="18.75" customHeight="1" x14ac:dyDescent="0.15">
      <c r="A11" s="25" t="s">
        <v>23</v>
      </c>
      <c r="B11" s="20">
        <v>9362</v>
      </c>
      <c r="C11" s="21">
        <f t="shared" si="0"/>
        <v>12</v>
      </c>
      <c r="D11" s="69">
        <f t="shared" si="1"/>
        <v>22681</v>
      </c>
      <c r="E11" s="3">
        <v>10756</v>
      </c>
      <c r="F11" s="4">
        <v>11925</v>
      </c>
      <c r="G11" s="16">
        <f t="shared" si="2"/>
        <v>4</v>
      </c>
      <c r="H11" s="27"/>
      <c r="I11" s="32" t="s">
        <v>49</v>
      </c>
      <c r="J11" s="6">
        <v>75</v>
      </c>
      <c r="K11" s="8">
        <v>57</v>
      </c>
      <c r="L11" s="19">
        <f t="shared" si="3"/>
        <v>18</v>
      </c>
      <c r="M11" s="18">
        <v>11</v>
      </c>
      <c r="N11" s="9">
        <v>6</v>
      </c>
      <c r="O11" s="12">
        <f t="shared" si="4"/>
        <v>17</v>
      </c>
      <c r="P11" s="10">
        <v>14</v>
      </c>
      <c r="Q11" s="10">
        <v>17</v>
      </c>
      <c r="R11" s="13">
        <f t="shared" si="5"/>
        <v>31</v>
      </c>
      <c r="S11" s="17">
        <f t="shared" si="6"/>
        <v>-14</v>
      </c>
      <c r="T11" s="81">
        <f t="shared" si="7"/>
        <v>4</v>
      </c>
    </row>
    <row r="12" spans="1:21" s="22" customFormat="1" ht="18.75" customHeight="1" x14ac:dyDescent="0.15">
      <c r="A12" s="88" t="s">
        <v>18</v>
      </c>
      <c r="B12" s="89">
        <v>9153</v>
      </c>
      <c r="C12" s="90">
        <f t="shared" si="0"/>
        <v>-209</v>
      </c>
      <c r="D12" s="91">
        <f t="shared" si="1"/>
        <v>22473</v>
      </c>
      <c r="E12" s="3">
        <v>10556</v>
      </c>
      <c r="F12" s="4">
        <v>11917</v>
      </c>
      <c r="G12" s="90">
        <f t="shared" si="2"/>
        <v>-208</v>
      </c>
      <c r="H12" s="30"/>
      <c r="I12" s="92" t="s">
        <v>50</v>
      </c>
      <c r="J12" s="6">
        <v>56</v>
      </c>
      <c r="K12" s="8">
        <v>263</v>
      </c>
      <c r="L12" s="90">
        <f t="shared" si="3"/>
        <v>-207</v>
      </c>
      <c r="M12" s="93">
        <v>8</v>
      </c>
      <c r="N12" s="94">
        <v>11</v>
      </c>
      <c r="O12" s="12">
        <f t="shared" si="4"/>
        <v>19</v>
      </c>
      <c r="P12" s="94">
        <v>9</v>
      </c>
      <c r="Q12" s="94">
        <v>11</v>
      </c>
      <c r="R12" s="13">
        <f t="shared" si="5"/>
        <v>20</v>
      </c>
      <c r="S12" s="17">
        <f t="shared" si="6"/>
        <v>-1</v>
      </c>
      <c r="T12" s="95">
        <f t="shared" si="7"/>
        <v>-208</v>
      </c>
    </row>
    <row r="13" spans="1:21" ht="18.75" customHeight="1" x14ac:dyDescent="0.15">
      <c r="A13" s="25" t="s">
        <v>14</v>
      </c>
      <c r="B13" s="20">
        <v>9175</v>
      </c>
      <c r="C13" s="21">
        <f t="shared" si="0"/>
        <v>22</v>
      </c>
      <c r="D13" s="69">
        <f t="shared" si="1"/>
        <v>22479</v>
      </c>
      <c r="E13" s="3">
        <v>10559</v>
      </c>
      <c r="F13" s="4">
        <v>11920</v>
      </c>
      <c r="G13" s="16">
        <f t="shared" si="2"/>
        <v>6</v>
      </c>
      <c r="H13" s="27"/>
      <c r="I13" s="32" t="s">
        <v>75</v>
      </c>
      <c r="J13" s="6">
        <v>71</v>
      </c>
      <c r="K13" s="8">
        <v>54</v>
      </c>
      <c r="L13" s="19">
        <f t="shared" si="3"/>
        <v>17</v>
      </c>
      <c r="M13" s="18">
        <v>4</v>
      </c>
      <c r="N13" s="9">
        <v>6</v>
      </c>
      <c r="O13" s="12">
        <f t="shared" si="4"/>
        <v>10</v>
      </c>
      <c r="P13" s="10">
        <v>14</v>
      </c>
      <c r="Q13" s="10">
        <v>7</v>
      </c>
      <c r="R13" s="13">
        <f t="shared" si="5"/>
        <v>21</v>
      </c>
      <c r="S13" s="17">
        <f t="shared" si="6"/>
        <v>-11</v>
      </c>
      <c r="T13" s="81">
        <f t="shared" si="7"/>
        <v>6</v>
      </c>
    </row>
    <row r="14" spans="1:21" ht="18.75" customHeight="1" x14ac:dyDescent="0.15">
      <c r="A14" s="25" t="s">
        <v>15</v>
      </c>
      <c r="B14" s="20">
        <v>9176</v>
      </c>
      <c r="C14" s="21">
        <f>B14-B13</f>
        <v>1</v>
      </c>
      <c r="D14" s="69">
        <f t="shared" si="1"/>
        <v>22475</v>
      </c>
      <c r="E14" s="3">
        <v>10560</v>
      </c>
      <c r="F14" s="4">
        <v>11915</v>
      </c>
      <c r="G14" s="16">
        <f t="shared" si="2"/>
        <v>-4</v>
      </c>
      <c r="H14" s="27"/>
      <c r="I14" s="32" t="s">
        <v>52</v>
      </c>
      <c r="J14" s="6">
        <v>51</v>
      </c>
      <c r="K14" s="8">
        <v>41</v>
      </c>
      <c r="L14" s="19">
        <f t="shared" si="3"/>
        <v>10</v>
      </c>
      <c r="M14" s="18">
        <v>7</v>
      </c>
      <c r="N14" s="9">
        <v>7</v>
      </c>
      <c r="O14" s="12">
        <f t="shared" si="4"/>
        <v>14</v>
      </c>
      <c r="P14" s="10">
        <v>11</v>
      </c>
      <c r="Q14" s="10">
        <v>17</v>
      </c>
      <c r="R14" s="13">
        <f t="shared" si="5"/>
        <v>28</v>
      </c>
      <c r="S14" s="17">
        <f t="shared" si="6"/>
        <v>-14</v>
      </c>
      <c r="T14" s="81">
        <f t="shared" si="7"/>
        <v>-4</v>
      </c>
    </row>
    <row r="15" spans="1:21" ht="18.75" customHeight="1" x14ac:dyDescent="0.15">
      <c r="A15" s="15" t="s">
        <v>37</v>
      </c>
      <c r="B15" s="20">
        <v>9158</v>
      </c>
      <c r="C15" s="21">
        <f>B15-B14</f>
        <v>-18</v>
      </c>
      <c r="D15" s="69">
        <f t="shared" si="1"/>
        <v>22445</v>
      </c>
      <c r="E15" s="3">
        <v>10537</v>
      </c>
      <c r="F15" s="4">
        <v>11908</v>
      </c>
      <c r="G15" s="16">
        <f t="shared" si="2"/>
        <v>-30</v>
      </c>
      <c r="H15" s="27"/>
      <c r="I15" s="32" t="s">
        <v>53</v>
      </c>
      <c r="J15" s="6">
        <v>43</v>
      </c>
      <c r="K15" s="8">
        <v>58</v>
      </c>
      <c r="L15" s="19">
        <f t="shared" si="3"/>
        <v>-15</v>
      </c>
      <c r="M15" s="18">
        <v>7</v>
      </c>
      <c r="N15" s="9">
        <v>7</v>
      </c>
      <c r="O15" s="12">
        <f t="shared" si="4"/>
        <v>14</v>
      </c>
      <c r="P15" s="10">
        <v>19</v>
      </c>
      <c r="Q15" s="10">
        <v>10</v>
      </c>
      <c r="R15" s="13">
        <f t="shared" si="5"/>
        <v>29</v>
      </c>
      <c r="S15" s="17">
        <f t="shared" si="6"/>
        <v>-15</v>
      </c>
      <c r="T15" s="81">
        <f t="shared" si="7"/>
        <v>-30</v>
      </c>
    </row>
    <row r="16" spans="1:21" ht="18.75" customHeight="1" x14ac:dyDescent="0.15">
      <c r="A16" s="25" t="s">
        <v>43</v>
      </c>
      <c r="B16" s="20">
        <v>9139</v>
      </c>
      <c r="C16" s="21">
        <f>B16-B15</f>
        <v>-19</v>
      </c>
      <c r="D16" s="69">
        <f t="shared" si="1"/>
        <v>22407</v>
      </c>
      <c r="E16" s="3">
        <v>10511</v>
      </c>
      <c r="F16" s="4">
        <v>11896</v>
      </c>
      <c r="G16" s="16">
        <f t="shared" si="2"/>
        <v>-38</v>
      </c>
      <c r="H16" s="27"/>
      <c r="I16" s="32" t="s">
        <v>54</v>
      </c>
      <c r="J16" s="6">
        <v>33</v>
      </c>
      <c r="K16" s="8">
        <v>46</v>
      </c>
      <c r="L16" s="19">
        <f t="shared" si="3"/>
        <v>-13</v>
      </c>
      <c r="M16" s="18">
        <v>6</v>
      </c>
      <c r="N16" s="9">
        <v>6</v>
      </c>
      <c r="O16" s="12">
        <f t="shared" si="4"/>
        <v>12</v>
      </c>
      <c r="P16" s="10">
        <v>18</v>
      </c>
      <c r="Q16" s="10">
        <v>19</v>
      </c>
      <c r="R16" s="13">
        <f t="shared" si="5"/>
        <v>37</v>
      </c>
      <c r="S16" s="17">
        <f t="shared" si="6"/>
        <v>-25</v>
      </c>
      <c r="T16" s="81">
        <f t="shared" si="7"/>
        <v>-38</v>
      </c>
    </row>
    <row r="17" spans="1:20" ht="18.75" customHeight="1" x14ac:dyDescent="0.15">
      <c r="A17" s="25" t="s">
        <v>44</v>
      </c>
      <c r="B17" s="20">
        <v>9146</v>
      </c>
      <c r="C17" s="21">
        <f>B17-B16</f>
        <v>7</v>
      </c>
      <c r="D17" s="69">
        <f t="shared" si="1"/>
        <v>22372</v>
      </c>
      <c r="E17" s="3">
        <v>10478</v>
      </c>
      <c r="F17" s="4">
        <v>11894</v>
      </c>
      <c r="G17" s="16">
        <f t="shared" si="2"/>
        <v>-35</v>
      </c>
      <c r="H17" s="27"/>
      <c r="I17" s="32" t="s">
        <v>55</v>
      </c>
      <c r="J17" s="6">
        <v>56</v>
      </c>
      <c r="K17" s="8">
        <v>78</v>
      </c>
      <c r="L17" s="19">
        <f t="shared" si="3"/>
        <v>-22</v>
      </c>
      <c r="M17" s="18">
        <v>5</v>
      </c>
      <c r="N17" s="9">
        <v>6</v>
      </c>
      <c r="O17" s="12">
        <f t="shared" si="4"/>
        <v>11</v>
      </c>
      <c r="P17" s="10">
        <v>18</v>
      </c>
      <c r="Q17" s="10">
        <v>6</v>
      </c>
      <c r="R17" s="13">
        <f t="shared" si="5"/>
        <v>24</v>
      </c>
      <c r="S17" s="17">
        <f t="shared" si="6"/>
        <v>-13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9042</v>
      </c>
      <c r="C18" s="215">
        <f>B18-B17</f>
        <v>-104</v>
      </c>
      <c r="D18" s="70">
        <f>E18+F18</f>
        <v>22113</v>
      </c>
      <c r="E18" s="65">
        <v>10326</v>
      </c>
      <c r="F18" s="66">
        <v>11787</v>
      </c>
      <c r="G18" s="216">
        <f t="shared" si="2"/>
        <v>-259</v>
      </c>
      <c r="I18" s="33" t="s">
        <v>56</v>
      </c>
      <c r="J18" s="38">
        <v>134</v>
      </c>
      <c r="K18" s="40">
        <v>375</v>
      </c>
      <c r="L18" s="41">
        <f t="shared" si="3"/>
        <v>-241</v>
      </c>
      <c r="M18" s="42">
        <v>9</v>
      </c>
      <c r="N18" s="43">
        <v>5</v>
      </c>
      <c r="O18" s="44">
        <f>SUM(M18,N18)</f>
        <v>14</v>
      </c>
      <c r="P18" s="45">
        <v>17</v>
      </c>
      <c r="Q18" s="45">
        <v>15</v>
      </c>
      <c r="R18" s="46">
        <f>SUM(P18,Q18)</f>
        <v>32</v>
      </c>
      <c r="S18" s="79">
        <f>O18-R18</f>
        <v>-18</v>
      </c>
      <c r="T18" s="217">
        <f t="shared" si="7"/>
        <v>-259</v>
      </c>
    </row>
    <row r="19" spans="1:20" ht="40.5" customHeight="1" thickBot="1" x14ac:dyDescent="0.2">
      <c r="A19" s="204" t="s">
        <v>77</v>
      </c>
      <c r="B19" s="209" t="s">
        <v>65</v>
      </c>
      <c r="C19" s="207">
        <f>B18-B6</f>
        <v>-290</v>
      </c>
      <c r="D19" s="210" t="s">
        <v>65</v>
      </c>
      <c r="E19" s="211"/>
      <c r="F19" s="212"/>
      <c r="G19" s="213">
        <f>D18-D6</f>
        <v>-629</v>
      </c>
      <c r="H19" s="218"/>
      <c r="I19" s="214" t="s">
        <v>77</v>
      </c>
      <c r="J19" s="206">
        <f t="shared" ref="J19:S19" si="8">SUM(J7:J18)</f>
        <v>1027</v>
      </c>
      <c r="K19" s="206">
        <f t="shared" si="8"/>
        <v>1491</v>
      </c>
      <c r="L19" s="207">
        <f t="shared" si="8"/>
        <v>-464</v>
      </c>
      <c r="M19" s="205">
        <f t="shared" si="8"/>
        <v>92</v>
      </c>
      <c r="N19" s="206">
        <f t="shared" si="8"/>
        <v>76</v>
      </c>
      <c r="O19" s="206">
        <f t="shared" si="8"/>
        <v>168</v>
      </c>
      <c r="P19" s="206">
        <f t="shared" si="8"/>
        <v>167</v>
      </c>
      <c r="Q19" s="206">
        <f t="shared" si="8"/>
        <v>166</v>
      </c>
      <c r="R19" s="206">
        <f t="shared" si="8"/>
        <v>333</v>
      </c>
      <c r="S19" s="207">
        <f t="shared" si="8"/>
        <v>-165</v>
      </c>
      <c r="T19" s="208">
        <f>SUM(T7:T18)</f>
        <v>-629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30" t="s">
        <v>34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52" t="s">
        <v>92</v>
      </c>
      <c r="K4" s="352"/>
      <c r="L4" s="335"/>
      <c r="M4" s="334" t="s">
        <v>6</v>
      </c>
      <c r="N4" s="352"/>
      <c r="O4" s="352"/>
      <c r="P4" s="352"/>
      <c r="Q4" s="352"/>
      <c r="R4" s="352"/>
      <c r="S4" s="352"/>
      <c r="T4" s="317" t="s">
        <v>64</v>
      </c>
    </row>
    <row r="5" spans="1:21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98" t="s">
        <v>30</v>
      </c>
      <c r="K5" s="99" t="s">
        <v>93</v>
      </c>
      <c r="L5" s="320" t="s">
        <v>11</v>
      </c>
      <c r="M5" s="322" t="s">
        <v>9</v>
      </c>
      <c r="N5" s="323"/>
      <c r="O5" s="324"/>
      <c r="P5" s="325" t="s">
        <v>10</v>
      </c>
      <c r="Q5" s="326"/>
      <c r="R5" s="327"/>
      <c r="S5" s="328" t="s">
        <v>11</v>
      </c>
      <c r="T5" s="318"/>
    </row>
    <row r="6" spans="1:21" ht="18.75" customHeight="1" thickBot="1" x14ac:dyDescent="0.2">
      <c r="A6" s="71">
        <v>41730</v>
      </c>
      <c r="B6" s="72">
        <v>9042</v>
      </c>
      <c r="C6" s="73"/>
      <c r="D6" s="74">
        <f>E6+F6</f>
        <v>22113</v>
      </c>
      <c r="E6" s="75">
        <v>10326</v>
      </c>
      <c r="F6" s="68">
        <v>11787</v>
      </c>
      <c r="G6" s="31"/>
      <c r="H6" s="27"/>
      <c r="I6" s="351"/>
      <c r="J6" s="59" t="s">
        <v>26</v>
      </c>
      <c r="K6" s="60" t="s">
        <v>26</v>
      </c>
      <c r="L6" s="321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9"/>
      <c r="T6" s="319"/>
    </row>
    <row r="7" spans="1:21" ht="18.75" customHeight="1" x14ac:dyDescent="0.15">
      <c r="A7" s="25" t="s">
        <v>42</v>
      </c>
      <c r="B7" s="20">
        <v>9390</v>
      </c>
      <c r="C7" s="21">
        <f t="shared" ref="C7:C13" si="0">B7-B6</f>
        <v>348</v>
      </c>
      <c r="D7" s="69">
        <f t="shared" ref="D7:D17" si="1">E7+F7</f>
        <v>22428</v>
      </c>
      <c r="E7" s="3">
        <v>10627</v>
      </c>
      <c r="F7" s="4">
        <v>11801</v>
      </c>
      <c r="G7" s="16">
        <f t="shared" ref="G7:G18" si="2">D7-D6</f>
        <v>315</v>
      </c>
      <c r="H7" s="27"/>
      <c r="I7" s="96" t="s">
        <v>46</v>
      </c>
      <c r="J7" s="50">
        <v>459</v>
      </c>
      <c r="K7" s="52">
        <v>126</v>
      </c>
      <c r="L7" s="53">
        <f t="shared" ref="L7:L18" si="3">J7-K7</f>
        <v>333</v>
      </c>
      <c r="M7" s="54">
        <v>4</v>
      </c>
      <c r="N7" s="55">
        <v>8</v>
      </c>
      <c r="O7" s="56">
        <f t="shared" ref="O7:O17" si="4">SUM(M7,N7)</f>
        <v>12</v>
      </c>
      <c r="P7" s="57">
        <v>13</v>
      </c>
      <c r="Q7" s="57">
        <v>17</v>
      </c>
      <c r="R7" s="58">
        <f t="shared" ref="R7:R17" si="5">SUM(P7,Q7)</f>
        <v>30</v>
      </c>
      <c r="S7" s="78">
        <f t="shared" ref="S7:S17" si="6">O7-R7</f>
        <v>-18</v>
      </c>
      <c r="T7" s="80">
        <f>L7+S7</f>
        <v>315</v>
      </c>
    </row>
    <row r="8" spans="1:21" ht="18.75" customHeight="1" x14ac:dyDescent="0.15">
      <c r="A8" s="25" t="s">
        <v>20</v>
      </c>
      <c r="B8" s="20">
        <v>9382</v>
      </c>
      <c r="C8" s="21">
        <f t="shared" si="0"/>
        <v>-8</v>
      </c>
      <c r="D8" s="69">
        <f t="shared" si="1"/>
        <v>22393</v>
      </c>
      <c r="E8" s="3">
        <v>10604</v>
      </c>
      <c r="F8" s="68">
        <v>11789</v>
      </c>
      <c r="G8" s="31">
        <f t="shared" si="2"/>
        <v>-35</v>
      </c>
      <c r="H8" s="27"/>
      <c r="I8" s="32" t="s">
        <v>58</v>
      </c>
      <c r="J8" s="6">
        <v>29</v>
      </c>
      <c r="K8" s="8">
        <v>47</v>
      </c>
      <c r="L8" s="19">
        <f t="shared" si="3"/>
        <v>-18</v>
      </c>
      <c r="M8" s="18">
        <v>6</v>
      </c>
      <c r="N8" s="9">
        <v>4</v>
      </c>
      <c r="O8" s="12">
        <f t="shared" si="4"/>
        <v>10</v>
      </c>
      <c r="P8" s="10">
        <v>18</v>
      </c>
      <c r="Q8" s="10">
        <v>9</v>
      </c>
      <c r="R8" s="13">
        <f t="shared" si="5"/>
        <v>27</v>
      </c>
      <c r="S8" s="17">
        <f t="shared" si="6"/>
        <v>-17</v>
      </c>
      <c r="T8" s="81">
        <f t="shared" ref="T8:T18" si="7">L8+S8</f>
        <v>-35</v>
      </c>
    </row>
    <row r="9" spans="1:21" ht="18.75" customHeight="1" x14ac:dyDescent="0.15">
      <c r="A9" s="25" t="s">
        <v>21</v>
      </c>
      <c r="B9" s="20">
        <v>9203</v>
      </c>
      <c r="C9" s="21">
        <f t="shared" si="0"/>
        <v>-179</v>
      </c>
      <c r="D9" s="69">
        <f t="shared" si="1"/>
        <v>22197</v>
      </c>
      <c r="E9" s="3">
        <v>10429</v>
      </c>
      <c r="F9" s="4">
        <v>11768</v>
      </c>
      <c r="G9" s="16">
        <f t="shared" si="2"/>
        <v>-196</v>
      </c>
      <c r="H9" s="27"/>
      <c r="I9" s="32" t="s">
        <v>47</v>
      </c>
      <c r="J9" s="6">
        <v>43</v>
      </c>
      <c r="K9" s="8">
        <v>227</v>
      </c>
      <c r="L9" s="19">
        <f t="shared" si="3"/>
        <v>-184</v>
      </c>
      <c r="M9" s="18">
        <v>6</v>
      </c>
      <c r="N9" s="9">
        <v>5</v>
      </c>
      <c r="O9" s="12">
        <f t="shared" si="4"/>
        <v>11</v>
      </c>
      <c r="P9" s="10">
        <v>11</v>
      </c>
      <c r="Q9" s="10">
        <v>12</v>
      </c>
      <c r="R9" s="13">
        <f t="shared" si="5"/>
        <v>23</v>
      </c>
      <c r="S9" s="17">
        <f t="shared" si="6"/>
        <v>-12</v>
      </c>
      <c r="T9" s="81">
        <f t="shared" si="7"/>
        <v>-196</v>
      </c>
    </row>
    <row r="10" spans="1:21" ht="18.75" customHeight="1" x14ac:dyDescent="0.15">
      <c r="A10" s="25" t="s">
        <v>22</v>
      </c>
      <c r="B10" s="20">
        <v>9265</v>
      </c>
      <c r="C10" s="21">
        <f t="shared" si="0"/>
        <v>62</v>
      </c>
      <c r="D10" s="69">
        <f t="shared" si="1"/>
        <v>22238</v>
      </c>
      <c r="E10" s="3">
        <v>10498</v>
      </c>
      <c r="F10" s="4">
        <v>11740</v>
      </c>
      <c r="G10" s="16">
        <f t="shared" si="2"/>
        <v>41</v>
      </c>
      <c r="H10" s="27"/>
      <c r="I10" s="32" t="s">
        <v>48</v>
      </c>
      <c r="J10" s="6">
        <v>152</v>
      </c>
      <c r="K10" s="8">
        <v>103</v>
      </c>
      <c r="L10" s="19">
        <f t="shared" si="3"/>
        <v>49</v>
      </c>
      <c r="M10" s="18">
        <v>8</v>
      </c>
      <c r="N10" s="9">
        <v>4</v>
      </c>
      <c r="O10" s="12">
        <f t="shared" si="4"/>
        <v>12</v>
      </c>
      <c r="P10" s="10">
        <v>7</v>
      </c>
      <c r="Q10" s="10">
        <v>13</v>
      </c>
      <c r="R10" s="13">
        <f t="shared" si="5"/>
        <v>20</v>
      </c>
      <c r="S10" s="17">
        <f t="shared" si="6"/>
        <v>-8</v>
      </c>
      <c r="T10" s="81">
        <f t="shared" si="7"/>
        <v>41</v>
      </c>
    </row>
    <row r="11" spans="1:21" ht="18.75" customHeight="1" x14ac:dyDescent="0.15">
      <c r="A11" s="25" t="s">
        <v>23</v>
      </c>
      <c r="B11" s="20">
        <v>9279</v>
      </c>
      <c r="C11" s="21">
        <f t="shared" si="0"/>
        <v>14</v>
      </c>
      <c r="D11" s="69">
        <f t="shared" si="1"/>
        <v>22245</v>
      </c>
      <c r="E11" s="3">
        <v>10498</v>
      </c>
      <c r="F11" s="4">
        <v>11747</v>
      </c>
      <c r="G11" s="16">
        <f t="shared" si="2"/>
        <v>7</v>
      </c>
      <c r="H11" s="27"/>
      <c r="I11" s="32" t="s">
        <v>49</v>
      </c>
      <c r="J11" s="6">
        <v>88</v>
      </c>
      <c r="K11" s="8">
        <v>66</v>
      </c>
      <c r="L11" s="19">
        <f t="shared" si="3"/>
        <v>22</v>
      </c>
      <c r="M11" s="18">
        <v>9</v>
      </c>
      <c r="N11" s="9">
        <v>7</v>
      </c>
      <c r="O11" s="12">
        <f t="shared" si="4"/>
        <v>16</v>
      </c>
      <c r="P11" s="10">
        <v>20</v>
      </c>
      <c r="Q11" s="10">
        <v>11</v>
      </c>
      <c r="R11" s="13">
        <f t="shared" si="5"/>
        <v>31</v>
      </c>
      <c r="S11" s="17">
        <f t="shared" si="6"/>
        <v>-15</v>
      </c>
      <c r="T11" s="81">
        <f t="shared" si="7"/>
        <v>7</v>
      </c>
    </row>
    <row r="12" spans="1:21" s="22" customFormat="1" ht="18.75" customHeight="1" x14ac:dyDescent="0.15">
      <c r="A12" s="88" t="s">
        <v>18</v>
      </c>
      <c r="B12" s="89">
        <v>9119</v>
      </c>
      <c r="C12" s="90">
        <f t="shared" si="0"/>
        <v>-160</v>
      </c>
      <c r="D12" s="91">
        <f t="shared" si="1"/>
        <v>22071</v>
      </c>
      <c r="E12" s="3">
        <v>10333</v>
      </c>
      <c r="F12" s="4">
        <v>11738</v>
      </c>
      <c r="G12" s="90">
        <f t="shared" si="2"/>
        <v>-174</v>
      </c>
      <c r="H12" s="30"/>
      <c r="I12" s="92" t="s">
        <v>50</v>
      </c>
      <c r="J12" s="6">
        <v>60</v>
      </c>
      <c r="K12" s="8">
        <v>230</v>
      </c>
      <c r="L12" s="90">
        <f t="shared" si="3"/>
        <v>-170</v>
      </c>
      <c r="M12" s="93">
        <v>6</v>
      </c>
      <c r="N12" s="94">
        <v>13</v>
      </c>
      <c r="O12" s="12">
        <f t="shared" si="4"/>
        <v>19</v>
      </c>
      <c r="P12" s="94">
        <v>11</v>
      </c>
      <c r="Q12" s="94">
        <v>12</v>
      </c>
      <c r="R12" s="13">
        <f t="shared" si="5"/>
        <v>23</v>
      </c>
      <c r="S12" s="17">
        <f t="shared" si="6"/>
        <v>-4</v>
      </c>
      <c r="T12" s="95">
        <f t="shared" si="7"/>
        <v>-174</v>
      </c>
    </row>
    <row r="13" spans="1:21" ht="18.75" customHeight="1" x14ac:dyDescent="0.15">
      <c r="A13" s="25" t="s">
        <v>14</v>
      </c>
      <c r="B13" s="20">
        <v>9122</v>
      </c>
      <c r="C13" s="21">
        <f t="shared" si="0"/>
        <v>3</v>
      </c>
      <c r="D13" s="69">
        <f t="shared" si="1"/>
        <v>22060</v>
      </c>
      <c r="E13" s="3">
        <v>10327</v>
      </c>
      <c r="F13" s="4">
        <v>11733</v>
      </c>
      <c r="G13" s="16">
        <f t="shared" si="2"/>
        <v>-11</v>
      </c>
      <c r="H13" s="27"/>
      <c r="I13" s="32" t="s">
        <v>75</v>
      </c>
      <c r="J13" s="6">
        <v>46</v>
      </c>
      <c r="K13" s="8">
        <v>48</v>
      </c>
      <c r="L13" s="19">
        <f t="shared" si="3"/>
        <v>-2</v>
      </c>
      <c r="M13" s="18">
        <v>5</v>
      </c>
      <c r="N13" s="9">
        <v>4</v>
      </c>
      <c r="O13" s="12">
        <f t="shared" si="4"/>
        <v>9</v>
      </c>
      <c r="P13" s="10">
        <v>8</v>
      </c>
      <c r="Q13" s="10">
        <v>10</v>
      </c>
      <c r="R13" s="13">
        <f t="shared" si="5"/>
        <v>18</v>
      </c>
      <c r="S13" s="17">
        <f t="shared" si="6"/>
        <v>-9</v>
      </c>
      <c r="T13" s="81">
        <f t="shared" si="7"/>
        <v>-11</v>
      </c>
    </row>
    <row r="14" spans="1:21" ht="18.75" customHeight="1" x14ac:dyDescent="0.15">
      <c r="A14" s="25" t="s">
        <v>15</v>
      </c>
      <c r="B14" s="20">
        <v>9117</v>
      </c>
      <c r="C14" s="21">
        <f>B14-B13</f>
        <v>-5</v>
      </c>
      <c r="D14" s="69">
        <f t="shared" si="1"/>
        <v>22014</v>
      </c>
      <c r="E14" s="3">
        <v>10300</v>
      </c>
      <c r="F14" s="4">
        <v>11714</v>
      </c>
      <c r="G14" s="16">
        <f t="shared" si="2"/>
        <v>-46</v>
      </c>
      <c r="H14" s="27"/>
      <c r="I14" s="32" t="s">
        <v>52</v>
      </c>
      <c r="J14" s="6">
        <v>30</v>
      </c>
      <c r="K14" s="8">
        <v>63</v>
      </c>
      <c r="L14" s="19">
        <f t="shared" si="3"/>
        <v>-33</v>
      </c>
      <c r="M14" s="18">
        <v>4</v>
      </c>
      <c r="N14" s="9">
        <v>5</v>
      </c>
      <c r="O14" s="12">
        <f t="shared" si="4"/>
        <v>9</v>
      </c>
      <c r="P14" s="10">
        <v>10</v>
      </c>
      <c r="Q14" s="10">
        <v>12</v>
      </c>
      <c r="R14" s="13">
        <f t="shared" si="5"/>
        <v>22</v>
      </c>
      <c r="S14" s="17">
        <f t="shared" si="6"/>
        <v>-13</v>
      </c>
      <c r="T14" s="81">
        <f t="shared" si="7"/>
        <v>-46</v>
      </c>
    </row>
    <row r="15" spans="1:21" ht="18.75" customHeight="1" x14ac:dyDescent="0.15">
      <c r="A15" s="15" t="s">
        <v>36</v>
      </c>
      <c r="B15" s="20">
        <v>9124</v>
      </c>
      <c r="C15" s="21">
        <f>B15-B14</f>
        <v>7</v>
      </c>
      <c r="D15" s="69">
        <f t="shared" si="1"/>
        <v>22015</v>
      </c>
      <c r="E15" s="3">
        <v>10298</v>
      </c>
      <c r="F15" s="4">
        <v>11717</v>
      </c>
      <c r="G15" s="16">
        <f t="shared" si="2"/>
        <v>1</v>
      </c>
      <c r="H15" s="27"/>
      <c r="I15" s="32" t="s">
        <v>53</v>
      </c>
      <c r="J15" s="6">
        <v>60</v>
      </c>
      <c r="K15" s="8">
        <v>46</v>
      </c>
      <c r="L15" s="19">
        <f t="shared" si="3"/>
        <v>14</v>
      </c>
      <c r="M15" s="18">
        <v>9</v>
      </c>
      <c r="N15" s="9">
        <v>8</v>
      </c>
      <c r="O15" s="12">
        <f t="shared" si="4"/>
        <v>17</v>
      </c>
      <c r="P15" s="10">
        <v>15</v>
      </c>
      <c r="Q15" s="10">
        <v>15</v>
      </c>
      <c r="R15" s="13">
        <f t="shared" si="5"/>
        <v>30</v>
      </c>
      <c r="S15" s="17">
        <f t="shared" si="6"/>
        <v>-13</v>
      </c>
      <c r="T15" s="81">
        <f t="shared" si="7"/>
        <v>1</v>
      </c>
    </row>
    <row r="16" spans="1:21" ht="18.75" customHeight="1" x14ac:dyDescent="0.15">
      <c r="A16" s="25" t="s">
        <v>43</v>
      </c>
      <c r="B16" s="20">
        <v>9109</v>
      </c>
      <c r="C16" s="21">
        <f>B16-B15</f>
        <v>-15</v>
      </c>
      <c r="D16" s="69">
        <f t="shared" si="1"/>
        <v>21992</v>
      </c>
      <c r="E16" s="3">
        <v>10282</v>
      </c>
      <c r="F16" s="4">
        <v>11710</v>
      </c>
      <c r="G16" s="16">
        <f t="shared" si="2"/>
        <v>-23</v>
      </c>
      <c r="H16" s="27"/>
      <c r="I16" s="32" t="s">
        <v>54</v>
      </c>
      <c r="J16" s="6">
        <v>46</v>
      </c>
      <c r="K16" s="8">
        <v>51</v>
      </c>
      <c r="L16" s="19">
        <f t="shared" si="3"/>
        <v>-5</v>
      </c>
      <c r="M16" s="18">
        <v>5</v>
      </c>
      <c r="N16" s="9">
        <v>10</v>
      </c>
      <c r="O16" s="12">
        <f t="shared" si="4"/>
        <v>15</v>
      </c>
      <c r="P16" s="10">
        <v>15</v>
      </c>
      <c r="Q16" s="10">
        <v>18</v>
      </c>
      <c r="R16" s="13">
        <f t="shared" si="5"/>
        <v>33</v>
      </c>
      <c r="S16" s="17">
        <f t="shared" si="6"/>
        <v>-18</v>
      </c>
      <c r="T16" s="81">
        <f t="shared" si="7"/>
        <v>-23</v>
      </c>
    </row>
    <row r="17" spans="1:20" ht="18.75" customHeight="1" x14ac:dyDescent="0.15">
      <c r="A17" s="25" t="s">
        <v>44</v>
      </c>
      <c r="B17" s="20">
        <v>9120</v>
      </c>
      <c r="C17" s="21">
        <f>B17-B16</f>
        <v>11</v>
      </c>
      <c r="D17" s="69">
        <f t="shared" si="1"/>
        <v>21959</v>
      </c>
      <c r="E17" s="3">
        <v>10266</v>
      </c>
      <c r="F17" s="4">
        <v>11693</v>
      </c>
      <c r="G17" s="16">
        <f t="shared" si="2"/>
        <v>-33</v>
      </c>
      <c r="H17" s="27"/>
      <c r="I17" s="32" t="s">
        <v>55</v>
      </c>
      <c r="J17" s="6">
        <v>39</v>
      </c>
      <c r="K17" s="8">
        <v>63</v>
      </c>
      <c r="L17" s="19">
        <f t="shared" si="3"/>
        <v>-24</v>
      </c>
      <c r="M17" s="18">
        <v>6</v>
      </c>
      <c r="N17" s="9">
        <v>6</v>
      </c>
      <c r="O17" s="12">
        <f t="shared" si="4"/>
        <v>12</v>
      </c>
      <c r="P17" s="10">
        <v>9</v>
      </c>
      <c r="Q17" s="10">
        <v>12</v>
      </c>
      <c r="R17" s="13">
        <f t="shared" si="5"/>
        <v>21</v>
      </c>
      <c r="S17" s="17">
        <f t="shared" si="6"/>
        <v>-9</v>
      </c>
      <c r="T17" s="81">
        <f t="shared" si="7"/>
        <v>-33</v>
      </c>
    </row>
    <row r="18" spans="1:20" ht="18.75" customHeight="1" thickBot="1" x14ac:dyDescent="0.2">
      <c r="A18" s="63">
        <v>41730</v>
      </c>
      <c r="B18" s="64">
        <v>9018</v>
      </c>
      <c r="C18" s="21">
        <f>B18-B17</f>
        <v>-102</v>
      </c>
      <c r="D18" s="70">
        <v>21687</v>
      </c>
      <c r="E18" s="65">
        <v>10135</v>
      </c>
      <c r="F18" s="66">
        <v>11552</v>
      </c>
      <c r="G18" s="16">
        <f t="shared" si="2"/>
        <v>-272</v>
      </c>
      <c r="I18" s="97" t="s">
        <v>56</v>
      </c>
      <c r="J18" s="38">
        <v>166</v>
      </c>
      <c r="K18" s="40">
        <v>417</v>
      </c>
      <c r="L18" s="41">
        <f t="shared" si="3"/>
        <v>-251</v>
      </c>
      <c r="M18" s="42">
        <v>5</v>
      </c>
      <c r="N18" s="43">
        <v>7</v>
      </c>
      <c r="O18" s="44">
        <f>SUM(M18,N18)</f>
        <v>12</v>
      </c>
      <c r="P18" s="45">
        <v>10</v>
      </c>
      <c r="Q18" s="45">
        <v>23</v>
      </c>
      <c r="R18" s="46">
        <f>SUM(P18,Q18)</f>
        <v>33</v>
      </c>
      <c r="S18" s="79">
        <f>O18-R18</f>
        <v>-21</v>
      </c>
      <c r="T18" s="82">
        <f t="shared" si="7"/>
        <v>-272</v>
      </c>
    </row>
    <row r="19" spans="1:20" ht="34.5" customHeight="1" thickBot="1" x14ac:dyDescent="0.2">
      <c r="A19" s="204" t="s">
        <v>74</v>
      </c>
      <c r="B19" s="209" t="s">
        <v>65</v>
      </c>
      <c r="C19" s="207">
        <f>B18-B6</f>
        <v>-24</v>
      </c>
      <c r="D19" s="210" t="s">
        <v>65</v>
      </c>
      <c r="E19" s="211"/>
      <c r="F19" s="212"/>
      <c r="G19" s="213">
        <f>D18-D6</f>
        <v>-426</v>
      </c>
      <c r="I19" s="214" t="s">
        <v>74</v>
      </c>
      <c r="J19" s="206">
        <f t="shared" ref="J19:S19" si="8">SUM(J7:J18)</f>
        <v>1218</v>
      </c>
      <c r="K19" s="206">
        <f t="shared" si="8"/>
        <v>1487</v>
      </c>
      <c r="L19" s="207">
        <f t="shared" si="8"/>
        <v>-269</v>
      </c>
      <c r="M19" s="205">
        <f t="shared" si="8"/>
        <v>73</v>
      </c>
      <c r="N19" s="206">
        <f t="shared" si="8"/>
        <v>81</v>
      </c>
      <c r="O19" s="206">
        <f t="shared" si="8"/>
        <v>154</v>
      </c>
      <c r="P19" s="206">
        <f t="shared" si="8"/>
        <v>147</v>
      </c>
      <c r="Q19" s="206">
        <f t="shared" si="8"/>
        <v>164</v>
      </c>
      <c r="R19" s="206">
        <f t="shared" si="8"/>
        <v>311</v>
      </c>
      <c r="S19" s="207">
        <f t="shared" si="8"/>
        <v>-157</v>
      </c>
      <c r="T19" s="208">
        <f>SUM(T7:T18)</f>
        <v>-426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1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30" t="s">
        <v>31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52" t="s">
        <v>92</v>
      </c>
      <c r="K4" s="352"/>
      <c r="L4" s="335"/>
      <c r="M4" s="334" t="s">
        <v>6</v>
      </c>
      <c r="N4" s="352"/>
      <c r="O4" s="352"/>
      <c r="P4" s="352"/>
      <c r="Q4" s="352"/>
      <c r="R4" s="352"/>
      <c r="S4" s="352"/>
      <c r="T4" s="317" t="s">
        <v>64</v>
      </c>
    </row>
    <row r="5" spans="1:21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98" t="s">
        <v>30</v>
      </c>
      <c r="K5" s="99" t="s">
        <v>93</v>
      </c>
      <c r="L5" s="320" t="s">
        <v>11</v>
      </c>
      <c r="M5" s="322" t="s">
        <v>9</v>
      </c>
      <c r="N5" s="323"/>
      <c r="O5" s="324"/>
      <c r="P5" s="325" t="s">
        <v>10</v>
      </c>
      <c r="Q5" s="326"/>
      <c r="R5" s="327"/>
      <c r="S5" s="328" t="s">
        <v>11</v>
      </c>
      <c r="T5" s="318"/>
    </row>
    <row r="6" spans="1:21" ht="18.75" customHeight="1" thickBot="1" x14ac:dyDescent="0.2">
      <c r="A6" s="71">
        <v>41730</v>
      </c>
      <c r="B6" s="72">
        <v>9018</v>
      </c>
      <c r="C6" s="73"/>
      <c r="D6" s="74">
        <v>21687</v>
      </c>
      <c r="E6" s="75">
        <v>10135</v>
      </c>
      <c r="F6" s="68">
        <v>11552</v>
      </c>
      <c r="G6" s="31"/>
      <c r="H6" s="27"/>
      <c r="I6" s="351"/>
      <c r="J6" s="59" t="s">
        <v>26</v>
      </c>
      <c r="K6" s="60" t="s">
        <v>26</v>
      </c>
      <c r="L6" s="321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9"/>
      <c r="T6" s="319"/>
    </row>
    <row r="7" spans="1:21" ht="18.75" customHeight="1" x14ac:dyDescent="0.15">
      <c r="A7" s="25" t="s">
        <v>42</v>
      </c>
      <c r="B7" s="20">
        <v>9364</v>
      </c>
      <c r="C7" s="21">
        <f t="shared" ref="C7:C13" si="0">B7-B6</f>
        <v>346</v>
      </c>
      <c r="D7" s="69">
        <v>22042</v>
      </c>
      <c r="E7" s="3">
        <v>10432</v>
      </c>
      <c r="F7" s="4">
        <v>11610</v>
      </c>
      <c r="G7" s="16">
        <f t="shared" ref="G7:G18" si="1">D7-D6</f>
        <v>355</v>
      </c>
      <c r="H7" s="27"/>
      <c r="I7" s="47" t="s">
        <v>46</v>
      </c>
      <c r="J7" s="50">
        <v>464</v>
      </c>
      <c r="K7" s="52">
        <v>89</v>
      </c>
      <c r="L7" s="53">
        <f t="shared" ref="L7:L18" si="2">J7-K7</f>
        <v>375</v>
      </c>
      <c r="M7" s="54">
        <v>3</v>
      </c>
      <c r="N7" s="55">
        <v>7</v>
      </c>
      <c r="O7" s="56">
        <f t="shared" ref="O7:O17" si="3">SUM(M7,N7)</f>
        <v>10</v>
      </c>
      <c r="P7" s="57">
        <v>15</v>
      </c>
      <c r="Q7" s="57">
        <v>15</v>
      </c>
      <c r="R7" s="58">
        <f t="shared" ref="R7:R17" si="4">SUM(P7,Q7)</f>
        <v>30</v>
      </c>
      <c r="S7" s="78">
        <f t="shared" ref="S7:S17" si="5">O7-R7</f>
        <v>-20</v>
      </c>
      <c r="T7" s="80">
        <f>L7+S7</f>
        <v>355</v>
      </c>
    </row>
    <row r="8" spans="1:21" ht="18.75" customHeight="1" x14ac:dyDescent="0.15">
      <c r="A8" s="25" t="s">
        <v>20</v>
      </c>
      <c r="B8" s="20">
        <v>9357</v>
      </c>
      <c r="C8" s="21">
        <f t="shared" si="0"/>
        <v>-7</v>
      </c>
      <c r="D8" s="69">
        <v>22012</v>
      </c>
      <c r="E8" s="3">
        <v>10422</v>
      </c>
      <c r="F8" s="68">
        <v>11590</v>
      </c>
      <c r="G8" s="31">
        <f t="shared" si="1"/>
        <v>-30</v>
      </c>
      <c r="H8" s="27"/>
      <c r="I8" s="32" t="s">
        <v>58</v>
      </c>
      <c r="J8" s="6">
        <v>38</v>
      </c>
      <c r="K8" s="8">
        <v>48</v>
      </c>
      <c r="L8" s="19">
        <f t="shared" si="2"/>
        <v>-10</v>
      </c>
      <c r="M8" s="18">
        <v>4</v>
      </c>
      <c r="N8" s="9">
        <v>1</v>
      </c>
      <c r="O8" s="12">
        <f t="shared" si="3"/>
        <v>5</v>
      </c>
      <c r="P8" s="10">
        <v>11</v>
      </c>
      <c r="Q8" s="10">
        <v>14</v>
      </c>
      <c r="R8" s="13">
        <f t="shared" si="4"/>
        <v>25</v>
      </c>
      <c r="S8" s="17">
        <f t="shared" si="5"/>
        <v>-20</v>
      </c>
      <c r="T8" s="81">
        <f t="shared" ref="T8:T18" si="6">L8+S8</f>
        <v>-30</v>
      </c>
    </row>
    <row r="9" spans="1:21" ht="18.75" customHeight="1" x14ac:dyDescent="0.15">
      <c r="A9" s="25" t="s">
        <v>21</v>
      </c>
      <c r="B9" s="20">
        <v>9144</v>
      </c>
      <c r="C9" s="21">
        <f t="shared" si="0"/>
        <v>-213</v>
      </c>
      <c r="D9" s="69">
        <v>21797</v>
      </c>
      <c r="E9" s="3">
        <v>10215</v>
      </c>
      <c r="F9" s="4">
        <v>11582</v>
      </c>
      <c r="G9" s="16">
        <f t="shared" si="1"/>
        <v>-215</v>
      </c>
      <c r="H9" s="27"/>
      <c r="I9" s="32" t="s">
        <v>47</v>
      </c>
      <c r="J9" s="6">
        <v>43</v>
      </c>
      <c r="K9" s="8">
        <v>250</v>
      </c>
      <c r="L9" s="19">
        <f t="shared" si="2"/>
        <v>-207</v>
      </c>
      <c r="M9" s="18">
        <v>8</v>
      </c>
      <c r="N9" s="9">
        <v>9</v>
      </c>
      <c r="O9" s="12">
        <f t="shared" si="3"/>
        <v>17</v>
      </c>
      <c r="P9" s="10">
        <v>12</v>
      </c>
      <c r="Q9" s="10">
        <v>13</v>
      </c>
      <c r="R9" s="13">
        <f t="shared" si="4"/>
        <v>25</v>
      </c>
      <c r="S9" s="17">
        <f t="shared" si="5"/>
        <v>-8</v>
      </c>
      <c r="T9" s="81">
        <f t="shared" si="6"/>
        <v>-215</v>
      </c>
    </row>
    <row r="10" spans="1:21" ht="18.75" customHeight="1" x14ac:dyDescent="0.15">
      <c r="A10" s="25" t="s">
        <v>22</v>
      </c>
      <c r="B10" s="20">
        <v>9135</v>
      </c>
      <c r="C10" s="21">
        <f t="shared" si="0"/>
        <v>-9</v>
      </c>
      <c r="D10" s="69">
        <v>21753</v>
      </c>
      <c r="E10" s="3">
        <v>10197</v>
      </c>
      <c r="F10" s="4">
        <v>11556</v>
      </c>
      <c r="G10" s="16">
        <f t="shared" si="1"/>
        <v>-44</v>
      </c>
      <c r="H10" s="27"/>
      <c r="I10" s="32" t="s">
        <v>48</v>
      </c>
      <c r="J10" s="6">
        <v>43</v>
      </c>
      <c r="K10" s="8">
        <v>68</v>
      </c>
      <c r="L10" s="19">
        <f t="shared" si="2"/>
        <v>-25</v>
      </c>
      <c r="M10" s="18">
        <v>8</v>
      </c>
      <c r="N10" s="9">
        <v>5</v>
      </c>
      <c r="O10" s="12">
        <f t="shared" si="3"/>
        <v>13</v>
      </c>
      <c r="P10" s="10">
        <v>14</v>
      </c>
      <c r="Q10" s="10">
        <v>18</v>
      </c>
      <c r="R10" s="13">
        <f t="shared" si="4"/>
        <v>32</v>
      </c>
      <c r="S10" s="17">
        <f t="shared" si="5"/>
        <v>-19</v>
      </c>
      <c r="T10" s="81">
        <f t="shared" si="6"/>
        <v>-44</v>
      </c>
    </row>
    <row r="11" spans="1:21" ht="18.75" customHeight="1" x14ac:dyDescent="0.15">
      <c r="A11" s="25" t="s">
        <v>23</v>
      </c>
      <c r="B11" s="20">
        <v>9150</v>
      </c>
      <c r="C11" s="21">
        <f t="shared" si="0"/>
        <v>15</v>
      </c>
      <c r="D11" s="69">
        <v>21764</v>
      </c>
      <c r="E11" s="3">
        <v>10205</v>
      </c>
      <c r="F11" s="4">
        <v>11559</v>
      </c>
      <c r="G11" s="16">
        <f t="shared" si="1"/>
        <v>11</v>
      </c>
      <c r="H11" s="27"/>
      <c r="I11" s="32" t="s">
        <v>49</v>
      </c>
      <c r="J11" s="6">
        <v>72</v>
      </c>
      <c r="K11" s="8">
        <v>49</v>
      </c>
      <c r="L11" s="19">
        <f t="shared" si="2"/>
        <v>23</v>
      </c>
      <c r="M11" s="18">
        <v>7</v>
      </c>
      <c r="N11" s="9">
        <v>6</v>
      </c>
      <c r="O11" s="12">
        <f t="shared" si="3"/>
        <v>13</v>
      </c>
      <c r="P11" s="10">
        <v>14</v>
      </c>
      <c r="Q11" s="10">
        <v>11</v>
      </c>
      <c r="R11" s="13">
        <f t="shared" si="4"/>
        <v>25</v>
      </c>
      <c r="S11" s="17">
        <f t="shared" si="5"/>
        <v>-12</v>
      </c>
      <c r="T11" s="81">
        <f t="shared" si="6"/>
        <v>11</v>
      </c>
    </row>
    <row r="12" spans="1:21" s="22" customFormat="1" ht="18.75" customHeight="1" x14ac:dyDescent="0.15">
      <c r="A12" s="88" t="s">
        <v>18</v>
      </c>
      <c r="B12" s="89">
        <v>9151</v>
      </c>
      <c r="C12" s="90">
        <f t="shared" si="0"/>
        <v>1</v>
      </c>
      <c r="D12" s="91">
        <v>21741</v>
      </c>
      <c r="E12" s="3">
        <v>10200</v>
      </c>
      <c r="F12" s="4">
        <v>11541</v>
      </c>
      <c r="G12" s="90">
        <f t="shared" si="1"/>
        <v>-23</v>
      </c>
      <c r="H12" s="30"/>
      <c r="I12" s="92" t="s">
        <v>50</v>
      </c>
      <c r="J12" s="6">
        <v>43</v>
      </c>
      <c r="K12" s="8">
        <v>45</v>
      </c>
      <c r="L12" s="90">
        <f t="shared" si="2"/>
        <v>-2</v>
      </c>
      <c r="M12" s="93">
        <v>7</v>
      </c>
      <c r="N12" s="94">
        <v>7</v>
      </c>
      <c r="O12" s="12">
        <f t="shared" si="3"/>
        <v>14</v>
      </c>
      <c r="P12" s="94">
        <v>16</v>
      </c>
      <c r="Q12" s="94">
        <v>19</v>
      </c>
      <c r="R12" s="13">
        <f t="shared" si="4"/>
        <v>35</v>
      </c>
      <c r="S12" s="17">
        <f>O12-R12</f>
        <v>-21</v>
      </c>
      <c r="T12" s="95">
        <f t="shared" si="6"/>
        <v>-23</v>
      </c>
    </row>
    <row r="13" spans="1:21" ht="18.75" customHeight="1" x14ac:dyDescent="0.15">
      <c r="A13" s="25" t="s">
        <v>14</v>
      </c>
      <c r="B13" s="20">
        <v>9150</v>
      </c>
      <c r="C13" s="21">
        <f t="shared" si="0"/>
        <v>-1</v>
      </c>
      <c r="D13" s="69">
        <v>21727</v>
      </c>
      <c r="E13" s="3">
        <v>10193</v>
      </c>
      <c r="F13" s="4">
        <v>11534</v>
      </c>
      <c r="G13" s="16">
        <f t="shared" si="1"/>
        <v>-14</v>
      </c>
      <c r="H13" s="27"/>
      <c r="I13" s="32" t="s">
        <v>51</v>
      </c>
      <c r="J13" s="6">
        <v>38</v>
      </c>
      <c r="K13" s="8">
        <v>39</v>
      </c>
      <c r="L13" s="19">
        <f t="shared" si="2"/>
        <v>-1</v>
      </c>
      <c r="M13" s="18">
        <v>5</v>
      </c>
      <c r="N13" s="9">
        <v>9</v>
      </c>
      <c r="O13" s="12">
        <f t="shared" si="3"/>
        <v>14</v>
      </c>
      <c r="P13" s="10">
        <v>11</v>
      </c>
      <c r="Q13" s="10">
        <v>16</v>
      </c>
      <c r="R13" s="13">
        <f t="shared" si="4"/>
        <v>27</v>
      </c>
      <c r="S13" s="17">
        <f t="shared" si="5"/>
        <v>-13</v>
      </c>
      <c r="T13" s="81">
        <f t="shared" si="6"/>
        <v>-14</v>
      </c>
    </row>
    <row r="14" spans="1:21" ht="18.75" customHeight="1" x14ac:dyDescent="0.15">
      <c r="A14" s="25" t="s">
        <v>15</v>
      </c>
      <c r="B14" s="20">
        <v>9141</v>
      </c>
      <c r="C14" s="21">
        <f>B14-B13</f>
        <v>-9</v>
      </c>
      <c r="D14" s="69">
        <v>21703</v>
      </c>
      <c r="E14" s="3">
        <v>10183</v>
      </c>
      <c r="F14" s="4">
        <v>11520</v>
      </c>
      <c r="G14" s="16">
        <f t="shared" si="1"/>
        <v>-24</v>
      </c>
      <c r="H14" s="27"/>
      <c r="I14" s="32" t="s">
        <v>52</v>
      </c>
      <c r="J14" s="6">
        <v>37</v>
      </c>
      <c r="K14" s="8">
        <v>49</v>
      </c>
      <c r="L14" s="19">
        <f t="shared" si="2"/>
        <v>-12</v>
      </c>
      <c r="M14" s="18">
        <v>6</v>
      </c>
      <c r="N14" s="9">
        <v>6</v>
      </c>
      <c r="O14" s="12">
        <f t="shared" si="3"/>
        <v>12</v>
      </c>
      <c r="P14" s="10">
        <v>13</v>
      </c>
      <c r="Q14" s="10">
        <v>11</v>
      </c>
      <c r="R14" s="13">
        <f t="shared" si="4"/>
        <v>24</v>
      </c>
      <c r="S14" s="17">
        <f t="shared" si="5"/>
        <v>-12</v>
      </c>
      <c r="T14" s="81">
        <f t="shared" si="6"/>
        <v>-24</v>
      </c>
    </row>
    <row r="15" spans="1:21" ht="18.75" customHeight="1" x14ac:dyDescent="0.15">
      <c r="A15" s="15" t="s">
        <v>35</v>
      </c>
      <c r="B15" s="20">
        <v>9139</v>
      </c>
      <c r="C15" s="21">
        <f>B15-B14</f>
        <v>-2</v>
      </c>
      <c r="D15" s="69">
        <v>21683</v>
      </c>
      <c r="E15" s="3">
        <v>10176</v>
      </c>
      <c r="F15" s="4">
        <v>11507</v>
      </c>
      <c r="G15" s="16">
        <f t="shared" si="1"/>
        <v>-20</v>
      </c>
      <c r="H15" s="27"/>
      <c r="I15" s="32" t="s">
        <v>53</v>
      </c>
      <c r="J15" s="6">
        <v>48</v>
      </c>
      <c r="K15" s="8">
        <v>49</v>
      </c>
      <c r="L15" s="19">
        <f t="shared" si="2"/>
        <v>-1</v>
      </c>
      <c r="M15" s="18">
        <v>12</v>
      </c>
      <c r="N15" s="9">
        <v>6</v>
      </c>
      <c r="O15" s="12">
        <f t="shared" si="3"/>
        <v>18</v>
      </c>
      <c r="P15" s="10">
        <v>18</v>
      </c>
      <c r="Q15" s="10">
        <v>19</v>
      </c>
      <c r="R15" s="13">
        <f t="shared" si="4"/>
        <v>37</v>
      </c>
      <c r="S15" s="17">
        <f t="shared" si="5"/>
        <v>-19</v>
      </c>
      <c r="T15" s="81">
        <f t="shared" si="6"/>
        <v>-20</v>
      </c>
    </row>
    <row r="16" spans="1:21" ht="18.75" customHeight="1" x14ac:dyDescent="0.15">
      <c r="A16" s="25" t="s">
        <v>43</v>
      </c>
      <c r="B16" s="20">
        <v>9152</v>
      </c>
      <c r="C16" s="21">
        <f>B16-B15</f>
        <v>13</v>
      </c>
      <c r="D16" s="69">
        <v>21692</v>
      </c>
      <c r="E16" s="3">
        <v>10179</v>
      </c>
      <c r="F16" s="4">
        <v>11513</v>
      </c>
      <c r="G16" s="16">
        <f t="shared" si="1"/>
        <v>9</v>
      </c>
      <c r="H16" s="27"/>
      <c r="I16" s="32" t="s">
        <v>54</v>
      </c>
      <c r="J16" s="6">
        <v>53</v>
      </c>
      <c r="K16" s="8">
        <v>30</v>
      </c>
      <c r="L16" s="19">
        <f t="shared" si="2"/>
        <v>23</v>
      </c>
      <c r="M16" s="18">
        <v>11</v>
      </c>
      <c r="N16" s="9">
        <v>8</v>
      </c>
      <c r="O16" s="12">
        <f t="shared" si="3"/>
        <v>19</v>
      </c>
      <c r="P16" s="10">
        <v>16</v>
      </c>
      <c r="Q16" s="10">
        <v>17</v>
      </c>
      <c r="R16" s="13">
        <f t="shared" si="4"/>
        <v>33</v>
      </c>
      <c r="S16" s="17">
        <f t="shared" si="5"/>
        <v>-14</v>
      </c>
      <c r="T16" s="81">
        <f t="shared" si="6"/>
        <v>9</v>
      </c>
    </row>
    <row r="17" spans="1:20" ht="18.75" customHeight="1" x14ac:dyDescent="0.15">
      <c r="A17" s="25" t="s">
        <v>44</v>
      </c>
      <c r="B17" s="20">
        <v>9158</v>
      </c>
      <c r="C17" s="21">
        <f>B17-B16</f>
        <v>6</v>
      </c>
      <c r="D17" s="69">
        <v>21674</v>
      </c>
      <c r="E17" s="3">
        <v>10172</v>
      </c>
      <c r="F17" s="4">
        <v>11502</v>
      </c>
      <c r="G17" s="16">
        <f t="shared" si="1"/>
        <v>-18</v>
      </c>
      <c r="H17" s="27"/>
      <c r="I17" s="32" t="s">
        <v>55</v>
      </c>
      <c r="J17" s="6">
        <v>43</v>
      </c>
      <c r="K17" s="8">
        <v>38</v>
      </c>
      <c r="L17" s="19">
        <f t="shared" si="2"/>
        <v>5</v>
      </c>
      <c r="M17" s="18">
        <v>7</v>
      </c>
      <c r="N17" s="9">
        <v>3</v>
      </c>
      <c r="O17" s="12">
        <f t="shared" si="3"/>
        <v>10</v>
      </c>
      <c r="P17" s="10">
        <v>12</v>
      </c>
      <c r="Q17" s="10">
        <v>21</v>
      </c>
      <c r="R17" s="13">
        <f t="shared" si="4"/>
        <v>33</v>
      </c>
      <c r="S17" s="17">
        <f t="shared" si="5"/>
        <v>-23</v>
      </c>
      <c r="T17" s="81">
        <f t="shared" si="6"/>
        <v>-18</v>
      </c>
    </row>
    <row r="18" spans="1:20" ht="18.75" customHeight="1" thickBot="1" x14ac:dyDescent="0.2">
      <c r="A18" s="63">
        <v>41730</v>
      </c>
      <c r="B18" s="64">
        <v>9041</v>
      </c>
      <c r="C18" s="21">
        <f>B18-B17</f>
        <v>-117</v>
      </c>
      <c r="D18" s="70">
        <v>21441</v>
      </c>
      <c r="E18" s="65">
        <v>10040</v>
      </c>
      <c r="F18" s="66">
        <v>11401</v>
      </c>
      <c r="G18" s="16">
        <f t="shared" si="1"/>
        <v>-233</v>
      </c>
      <c r="I18" s="33" t="s">
        <v>56</v>
      </c>
      <c r="J18" s="38">
        <v>154</v>
      </c>
      <c r="K18" s="40">
        <v>379</v>
      </c>
      <c r="L18" s="41">
        <f t="shared" si="2"/>
        <v>-225</v>
      </c>
      <c r="M18" s="42">
        <v>10</v>
      </c>
      <c r="N18" s="43">
        <v>12</v>
      </c>
      <c r="O18" s="44">
        <f>SUM(M18,N18)</f>
        <v>22</v>
      </c>
      <c r="P18" s="45">
        <v>15</v>
      </c>
      <c r="Q18" s="45">
        <v>15</v>
      </c>
      <c r="R18" s="46">
        <f>SUM(P18,Q18)</f>
        <v>30</v>
      </c>
      <c r="S18" s="79">
        <f>O18-R18</f>
        <v>-8</v>
      </c>
      <c r="T18" s="82">
        <f t="shared" si="6"/>
        <v>-233</v>
      </c>
    </row>
    <row r="19" spans="1:20" ht="27" customHeight="1" thickBot="1" x14ac:dyDescent="0.2">
      <c r="A19" s="204" t="s">
        <v>73</v>
      </c>
      <c r="B19" s="209" t="s">
        <v>65</v>
      </c>
      <c r="C19" s="207">
        <f>B18-B6</f>
        <v>23</v>
      </c>
      <c r="D19" s="210" t="s">
        <v>65</v>
      </c>
      <c r="E19" s="211"/>
      <c r="F19" s="212"/>
      <c r="G19" s="213">
        <f>D18-D6</f>
        <v>-246</v>
      </c>
      <c r="I19" s="214" t="s">
        <v>73</v>
      </c>
      <c r="J19" s="206">
        <f t="shared" ref="J19:S19" si="7">SUM(J7:J18)</f>
        <v>1076</v>
      </c>
      <c r="K19" s="206">
        <f t="shared" si="7"/>
        <v>1133</v>
      </c>
      <c r="L19" s="207">
        <f t="shared" si="7"/>
        <v>-57</v>
      </c>
      <c r="M19" s="205">
        <f t="shared" si="7"/>
        <v>88</v>
      </c>
      <c r="N19" s="206">
        <f t="shared" si="7"/>
        <v>79</v>
      </c>
      <c r="O19" s="206">
        <f t="shared" si="7"/>
        <v>167</v>
      </c>
      <c r="P19" s="206">
        <f t="shared" si="7"/>
        <v>167</v>
      </c>
      <c r="Q19" s="206">
        <f t="shared" si="7"/>
        <v>189</v>
      </c>
      <c r="R19" s="206">
        <f t="shared" si="7"/>
        <v>356</v>
      </c>
      <c r="S19" s="207">
        <f t="shared" si="7"/>
        <v>-189</v>
      </c>
      <c r="T19" s="208">
        <f>SUM(T7:T18)</f>
        <v>-246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0"/>
  <sheetViews>
    <sheetView zoomScale="80" zoomScaleNormal="80" workbookViewId="0">
      <selection activeCell="R19" sqref="R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23" width="6.25" style="11" customWidth="1"/>
  </cols>
  <sheetData>
    <row r="1" spans="1:25" ht="24.75" customHeight="1" x14ac:dyDescent="0.15">
      <c r="A1" s="330" t="s">
        <v>29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28"/>
      <c r="U1" s="28"/>
      <c r="V1" s="28"/>
      <c r="W1" s="28"/>
    </row>
    <row r="2" spans="1:25" ht="21" customHeight="1" thickBot="1" x14ac:dyDescent="0.2">
      <c r="A2" s="23"/>
      <c r="B2" s="29" t="s">
        <v>88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31" t="s">
        <v>57</v>
      </c>
      <c r="B3" s="334" t="s">
        <v>13</v>
      </c>
      <c r="C3" s="335"/>
      <c r="D3" s="336" t="s">
        <v>4</v>
      </c>
      <c r="E3" s="337"/>
      <c r="F3" s="337"/>
      <c r="G3" s="338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32"/>
      <c r="B4" s="339" t="s">
        <v>3</v>
      </c>
      <c r="C4" s="341" t="s">
        <v>12</v>
      </c>
      <c r="D4" s="343" t="s">
        <v>0</v>
      </c>
      <c r="E4" s="345" t="s">
        <v>1</v>
      </c>
      <c r="F4" s="347" t="s">
        <v>2</v>
      </c>
      <c r="G4" s="341" t="s">
        <v>12</v>
      </c>
      <c r="H4" s="26"/>
      <c r="I4" s="349" t="s">
        <v>61</v>
      </c>
      <c r="J4" s="334" t="s">
        <v>5</v>
      </c>
      <c r="K4" s="352"/>
      <c r="L4" s="352"/>
      <c r="M4" s="352"/>
      <c r="N4" s="352"/>
      <c r="O4" s="352"/>
      <c r="P4" s="335"/>
      <c r="Q4" s="334" t="s">
        <v>6</v>
      </c>
      <c r="R4" s="352"/>
      <c r="S4" s="352"/>
      <c r="T4" s="352"/>
      <c r="U4" s="352"/>
      <c r="V4" s="352"/>
      <c r="W4" s="352"/>
      <c r="X4" s="317" t="s">
        <v>64</v>
      </c>
    </row>
    <row r="5" spans="1:25" ht="16.5" customHeight="1" thickBot="1" x14ac:dyDescent="0.2">
      <c r="A5" s="333"/>
      <c r="B5" s="340"/>
      <c r="C5" s="342"/>
      <c r="D5" s="344"/>
      <c r="E5" s="346"/>
      <c r="F5" s="348"/>
      <c r="G5" s="342"/>
      <c r="H5" s="26"/>
      <c r="I5" s="350"/>
      <c r="J5" s="353" t="s">
        <v>8</v>
      </c>
      <c r="K5" s="354"/>
      <c r="L5" s="324"/>
      <c r="M5" s="325" t="s">
        <v>7</v>
      </c>
      <c r="N5" s="326"/>
      <c r="O5" s="327"/>
      <c r="P5" s="320" t="s">
        <v>11</v>
      </c>
      <c r="Q5" s="322" t="s">
        <v>9</v>
      </c>
      <c r="R5" s="323"/>
      <c r="S5" s="324"/>
      <c r="T5" s="325" t="s">
        <v>10</v>
      </c>
      <c r="U5" s="326"/>
      <c r="V5" s="327"/>
      <c r="W5" s="328" t="s">
        <v>11</v>
      </c>
      <c r="X5" s="318"/>
    </row>
    <row r="6" spans="1:25" ht="18.75" customHeight="1" thickBot="1" x14ac:dyDescent="0.2">
      <c r="A6" s="71">
        <v>41730</v>
      </c>
      <c r="B6" s="72">
        <v>9041</v>
      </c>
      <c r="C6" s="73"/>
      <c r="D6" s="74">
        <v>21441</v>
      </c>
      <c r="E6" s="75">
        <v>10040</v>
      </c>
      <c r="F6" s="68">
        <v>11401</v>
      </c>
      <c r="G6" s="31"/>
      <c r="H6" s="27"/>
      <c r="I6" s="351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21"/>
      <c r="Q6" s="34" t="s">
        <v>1</v>
      </c>
      <c r="R6" s="35" t="s">
        <v>2</v>
      </c>
      <c r="S6" s="84" t="s">
        <v>26</v>
      </c>
      <c r="T6" s="35" t="s">
        <v>1</v>
      </c>
      <c r="U6" s="35" t="s">
        <v>2</v>
      </c>
      <c r="V6" s="85" t="s">
        <v>26</v>
      </c>
      <c r="W6" s="329"/>
      <c r="X6" s="319"/>
    </row>
    <row r="7" spans="1:25" ht="18.75" customHeight="1" x14ac:dyDescent="0.15">
      <c r="A7" s="25" t="s">
        <v>42</v>
      </c>
      <c r="B7" s="20">
        <v>9256</v>
      </c>
      <c r="C7" s="21">
        <f t="shared" ref="C7:C13" si="0">B7-B6</f>
        <v>215</v>
      </c>
      <c r="D7" s="69">
        <v>21608</v>
      </c>
      <c r="E7" s="3">
        <v>10153</v>
      </c>
      <c r="F7" s="4">
        <v>11455</v>
      </c>
      <c r="G7" s="16">
        <f t="shared" ref="G7:G18" si="1">D7-D6</f>
        <v>167</v>
      </c>
      <c r="H7" s="27"/>
      <c r="I7" s="47" t="s">
        <v>46</v>
      </c>
      <c r="J7" s="48"/>
      <c r="K7" s="49"/>
      <c r="L7" s="50">
        <v>312</v>
      </c>
      <c r="M7" s="51"/>
      <c r="N7" s="51"/>
      <c r="O7" s="52">
        <v>114</v>
      </c>
      <c r="P7" s="53">
        <f t="shared" ref="P7:P17" si="2">L7-O7</f>
        <v>198</v>
      </c>
      <c r="Q7" s="54">
        <v>4</v>
      </c>
      <c r="R7" s="55">
        <v>5</v>
      </c>
      <c r="S7" s="56">
        <f t="shared" ref="S7:S17" si="3">SUM(Q7,R7)</f>
        <v>9</v>
      </c>
      <c r="T7" s="57">
        <v>22</v>
      </c>
      <c r="U7" s="57">
        <v>18</v>
      </c>
      <c r="V7" s="58">
        <f t="shared" ref="V7:V17" si="4">SUM(T7,U7)</f>
        <v>40</v>
      </c>
      <c r="W7" s="78">
        <f t="shared" ref="W7:W17" si="5">S7-V7</f>
        <v>-31</v>
      </c>
      <c r="X7" s="80">
        <f>P7+W7</f>
        <v>167</v>
      </c>
    </row>
    <row r="8" spans="1:25" ht="18.75" customHeight="1" x14ac:dyDescent="0.15">
      <c r="A8" s="25" t="s">
        <v>20</v>
      </c>
      <c r="B8" s="20">
        <v>9246</v>
      </c>
      <c r="C8" s="21">
        <f t="shared" si="0"/>
        <v>-10</v>
      </c>
      <c r="D8" s="69">
        <v>21588</v>
      </c>
      <c r="E8" s="3">
        <v>10143</v>
      </c>
      <c r="F8" s="68">
        <v>11445</v>
      </c>
      <c r="G8" s="31">
        <f t="shared" si="1"/>
        <v>-20</v>
      </c>
      <c r="H8" s="27"/>
      <c r="I8" s="32" t="s">
        <v>58</v>
      </c>
      <c r="J8" s="24"/>
      <c r="K8" s="5"/>
      <c r="L8" s="6">
        <v>46</v>
      </c>
      <c r="M8" s="7"/>
      <c r="N8" s="7"/>
      <c r="O8" s="8">
        <v>36</v>
      </c>
      <c r="P8" s="19">
        <f t="shared" si="2"/>
        <v>10</v>
      </c>
      <c r="Q8" s="18">
        <v>10</v>
      </c>
      <c r="R8" s="9">
        <v>6</v>
      </c>
      <c r="S8" s="12">
        <f t="shared" si="3"/>
        <v>16</v>
      </c>
      <c r="T8" s="10">
        <v>25</v>
      </c>
      <c r="U8" s="10">
        <v>21</v>
      </c>
      <c r="V8" s="13">
        <f t="shared" si="4"/>
        <v>46</v>
      </c>
      <c r="W8" s="17">
        <f t="shared" si="5"/>
        <v>-30</v>
      </c>
      <c r="X8" s="81">
        <f t="shared" ref="X8:X18" si="6">P8+W8</f>
        <v>-20</v>
      </c>
    </row>
    <row r="9" spans="1:25" ht="18.75" customHeight="1" x14ac:dyDescent="0.15">
      <c r="A9" s="25" t="s">
        <v>21</v>
      </c>
      <c r="B9" s="20">
        <v>9197</v>
      </c>
      <c r="C9" s="21">
        <f t="shared" si="0"/>
        <v>-49</v>
      </c>
      <c r="D9" s="69">
        <v>21527</v>
      </c>
      <c r="E9" s="3">
        <v>10086</v>
      </c>
      <c r="F9" s="4">
        <v>11441</v>
      </c>
      <c r="G9" s="16">
        <f>D9-D8</f>
        <v>-61</v>
      </c>
      <c r="H9" s="27"/>
      <c r="I9" s="32" t="s">
        <v>47</v>
      </c>
      <c r="J9" s="24"/>
      <c r="K9" s="5"/>
      <c r="L9" s="6">
        <v>42</v>
      </c>
      <c r="M9" s="7"/>
      <c r="N9" s="7"/>
      <c r="O9" s="8">
        <v>100</v>
      </c>
      <c r="P9" s="19">
        <f t="shared" si="2"/>
        <v>-58</v>
      </c>
      <c r="Q9" s="18">
        <v>9</v>
      </c>
      <c r="R9" s="9">
        <v>12</v>
      </c>
      <c r="S9" s="12">
        <f t="shared" si="3"/>
        <v>21</v>
      </c>
      <c r="T9" s="10">
        <v>12</v>
      </c>
      <c r="U9" s="10">
        <v>12</v>
      </c>
      <c r="V9" s="13">
        <f t="shared" si="4"/>
        <v>24</v>
      </c>
      <c r="W9" s="17">
        <f t="shared" si="5"/>
        <v>-3</v>
      </c>
      <c r="X9" s="81">
        <f t="shared" si="6"/>
        <v>-61</v>
      </c>
    </row>
    <row r="10" spans="1:25" ht="18.75" customHeight="1" x14ac:dyDescent="0.15">
      <c r="A10" s="25" t="s">
        <v>22</v>
      </c>
      <c r="B10" s="20">
        <v>9192</v>
      </c>
      <c r="C10" s="21">
        <f t="shared" si="0"/>
        <v>-5</v>
      </c>
      <c r="D10" s="69">
        <v>21513</v>
      </c>
      <c r="E10" s="3">
        <v>10070</v>
      </c>
      <c r="F10" s="4">
        <v>11443</v>
      </c>
      <c r="G10" s="16">
        <f t="shared" si="1"/>
        <v>-14</v>
      </c>
      <c r="H10" s="27"/>
      <c r="I10" s="32" t="s">
        <v>48</v>
      </c>
      <c r="J10" s="24"/>
      <c r="K10" s="5"/>
      <c r="L10" s="6">
        <v>60</v>
      </c>
      <c r="M10" s="7"/>
      <c r="N10" s="7"/>
      <c r="O10" s="8">
        <v>62</v>
      </c>
      <c r="P10" s="19">
        <f t="shared" si="2"/>
        <v>-2</v>
      </c>
      <c r="Q10" s="18">
        <v>2</v>
      </c>
      <c r="R10" s="9">
        <v>8</v>
      </c>
      <c r="S10" s="12">
        <f t="shared" si="3"/>
        <v>10</v>
      </c>
      <c r="T10" s="10">
        <v>9</v>
      </c>
      <c r="U10" s="10">
        <v>13</v>
      </c>
      <c r="V10" s="13">
        <f t="shared" si="4"/>
        <v>22</v>
      </c>
      <c r="W10" s="17">
        <f t="shared" si="5"/>
        <v>-12</v>
      </c>
      <c r="X10" s="81">
        <f t="shared" si="6"/>
        <v>-14</v>
      </c>
    </row>
    <row r="11" spans="1:25" ht="18.75" customHeight="1" x14ac:dyDescent="0.15">
      <c r="A11" s="25" t="s">
        <v>23</v>
      </c>
      <c r="B11" s="20">
        <v>9184</v>
      </c>
      <c r="C11" s="21">
        <f t="shared" si="0"/>
        <v>-8</v>
      </c>
      <c r="D11" s="69">
        <v>21490</v>
      </c>
      <c r="E11" s="3">
        <v>10068</v>
      </c>
      <c r="F11" s="4">
        <v>11422</v>
      </c>
      <c r="G11" s="16">
        <f t="shared" si="1"/>
        <v>-23</v>
      </c>
      <c r="H11" s="27"/>
      <c r="I11" s="32" t="s">
        <v>49</v>
      </c>
      <c r="J11" s="24"/>
      <c r="K11" s="5"/>
      <c r="L11" s="6">
        <v>72</v>
      </c>
      <c r="M11" s="7"/>
      <c r="N11" s="7"/>
      <c r="O11" s="8">
        <v>86</v>
      </c>
      <c r="P11" s="19">
        <f t="shared" si="2"/>
        <v>-14</v>
      </c>
      <c r="Q11" s="18">
        <v>8</v>
      </c>
      <c r="R11" s="9">
        <v>3</v>
      </c>
      <c r="S11" s="12">
        <f t="shared" si="3"/>
        <v>11</v>
      </c>
      <c r="T11" s="10">
        <v>10</v>
      </c>
      <c r="U11" s="10">
        <v>10</v>
      </c>
      <c r="V11" s="13">
        <f t="shared" si="4"/>
        <v>20</v>
      </c>
      <c r="W11" s="17">
        <f t="shared" si="5"/>
        <v>-9</v>
      </c>
      <c r="X11" s="81">
        <f t="shared" si="6"/>
        <v>-23</v>
      </c>
    </row>
    <row r="12" spans="1:25" s="22" customFormat="1" ht="18.75" customHeight="1" x14ac:dyDescent="0.15">
      <c r="A12" s="107" t="s">
        <v>18</v>
      </c>
      <c r="B12" s="108">
        <v>9078</v>
      </c>
      <c r="C12" s="109">
        <f t="shared" si="0"/>
        <v>-106</v>
      </c>
      <c r="D12" s="110">
        <v>21606</v>
      </c>
      <c r="E12" s="111">
        <v>10134</v>
      </c>
      <c r="F12" s="111">
        <v>11472</v>
      </c>
      <c r="G12" s="109">
        <f t="shared" si="1"/>
        <v>116</v>
      </c>
      <c r="H12" s="30"/>
      <c r="I12" s="112" t="s">
        <v>50</v>
      </c>
      <c r="J12" s="113"/>
      <c r="K12" s="114"/>
      <c r="L12" s="115">
        <v>45</v>
      </c>
      <c r="M12" s="114"/>
      <c r="N12" s="114"/>
      <c r="O12" s="115">
        <v>46</v>
      </c>
      <c r="P12" s="109">
        <f t="shared" si="2"/>
        <v>-1</v>
      </c>
      <c r="Q12" s="116">
        <v>3</v>
      </c>
      <c r="R12" s="117">
        <v>5</v>
      </c>
      <c r="S12" s="118">
        <f t="shared" si="3"/>
        <v>8</v>
      </c>
      <c r="T12" s="117">
        <v>12</v>
      </c>
      <c r="U12" s="117">
        <v>9</v>
      </c>
      <c r="V12" s="118">
        <f t="shared" si="4"/>
        <v>21</v>
      </c>
      <c r="W12" s="119">
        <f t="shared" si="5"/>
        <v>-13</v>
      </c>
      <c r="X12" s="120">
        <f t="shared" si="6"/>
        <v>-14</v>
      </c>
      <c r="Y12" s="121" t="s">
        <v>71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-4</v>
      </c>
      <c r="D13" s="69">
        <v>21582</v>
      </c>
      <c r="E13" s="3">
        <v>10122</v>
      </c>
      <c r="F13" s="4">
        <v>11460</v>
      </c>
      <c r="G13" s="16">
        <f t="shared" si="1"/>
        <v>-24</v>
      </c>
      <c r="H13" s="27"/>
      <c r="I13" s="32" t="s">
        <v>51</v>
      </c>
      <c r="J13" s="24">
        <v>20</v>
      </c>
      <c r="K13" s="5">
        <v>8</v>
      </c>
      <c r="L13" s="6">
        <f t="shared" ref="L13:L18" si="7">SUM(J13:K13)</f>
        <v>28</v>
      </c>
      <c r="M13" s="7">
        <v>30</v>
      </c>
      <c r="N13" s="7">
        <v>21</v>
      </c>
      <c r="O13" s="8">
        <f>SUM(M13:N13)</f>
        <v>51</v>
      </c>
      <c r="P13" s="19">
        <f t="shared" si="2"/>
        <v>-23</v>
      </c>
      <c r="Q13" s="18">
        <v>8</v>
      </c>
      <c r="R13" s="9">
        <v>11</v>
      </c>
      <c r="S13" s="12">
        <f t="shared" si="3"/>
        <v>19</v>
      </c>
      <c r="T13" s="10">
        <v>10</v>
      </c>
      <c r="U13" s="10">
        <v>10</v>
      </c>
      <c r="V13" s="13">
        <f t="shared" si="4"/>
        <v>20</v>
      </c>
      <c r="W13" s="17">
        <f t="shared" si="5"/>
        <v>-1</v>
      </c>
      <c r="X13" s="81">
        <f t="shared" si="6"/>
        <v>-24</v>
      </c>
    </row>
    <row r="14" spans="1:25" ht="18.75" customHeight="1" x14ac:dyDescent="0.15">
      <c r="A14" s="25" t="s">
        <v>15</v>
      </c>
      <c r="B14" s="20">
        <v>9071</v>
      </c>
      <c r="C14" s="21">
        <f>B14-B13</f>
        <v>-3</v>
      </c>
      <c r="D14" s="69">
        <v>21567</v>
      </c>
      <c r="E14" s="3">
        <v>10117</v>
      </c>
      <c r="F14" s="4">
        <v>11450</v>
      </c>
      <c r="G14" s="16">
        <f t="shared" si="1"/>
        <v>-15</v>
      </c>
      <c r="H14" s="27"/>
      <c r="I14" s="32" t="s">
        <v>52</v>
      </c>
      <c r="J14" s="24">
        <v>24</v>
      </c>
      <c r="K14" s="5">
        <v>28</v>
      </c>
      <c r="L14" s="6">
        <f t="shared" si="7"/>
        <v>52</v>
      </c>
      <c r="M14" s="7">
        <v>28</v>
      </c>
      <c r="N14" s="7">
        <v>19</v>
      </c>
      <c r="O14" s="8">
        <f>SUM(M14:N14)</f>
        <v>47</v>
      </c>
      <c r="P14" s="19">
        <f t="shared" si="2"/>
        <v>5</v>
      </c>
      <c r="Q14" s="18">
        <v>8</v>
      </c>
      <c r="R14" s="9">
        <v>3</v>
      </c>
      <c r="S14" s="12">
        <f t="shared" si="3"/>
        <v>11</v>
      </c>
      <c r="T14" s="10">
        <v>9</v>
      </c>
      <c r="U14" s="10">
        <v>22</v>
      </c>
      <c r="V14" s="13">
        <f t="shared" si="4"/>
        <v>31</v>
      </c>
      <c r="W14" s="17">
        <f t="shared" si="5"/>
        <v>-20</v>
      </c>
      <c r="X14" s="81">
        <f t="shared" si="6"/>
        <v>-15</v>
      </c>
    </row>
    <row r="15" spans="1:25" ht="18.75" customHeight="1" x14ac:dyDescent="0.15">
      <c r="A15" s="15" t="s">
        <v>33</v>
      </c>
      <c r="B15" s="20">
        <v>9057</v>
      </c>
      <c r="C15" s="21">
        <f>B15-B14</f>
        <v>-14</v>
      </c>
      <c r="D15" s="69">
        <v>21544</v>
      </c>
      <c r="E15" s="3">
        <v>10100</v>
      </c>
      <c r="F15" s="4">
        <v>11444</v>
      </c>
      <c r="G15" s="16">
        <f t="shared" si="1"/>
        <v>-23</v>
      </c>
      <c r="H15" s="27"/>
      <c r="I15" s="32" t="s">
        <v>53</v>
      </c>
      <c r="J15" s="24">
        <v>17</v>
      </c>
      <c r="K15" s="5">
        <v>15</v>
      </c>
      <c r="L15" s="6">
        <f t="shared" si="7"/>
        <v>32</v>
      </c>
      <c r="M15" s="7">
        <v>21</v>
      </c>
      <c r="N15" s="7">
        <v>18</v>
      </c>
      <c r="O15" s="8">
        <f>SUM(M15:N15)</f>
        <v>39</v>
      </c>
      <c r="P15" s="19">
        <f t="shared" si="2"/>
        <v>-7</v>
      </c>
      <c r="Q15" s="18">
        <v>4</v>
      </c>
      <c r="R15" s="9">
        <v>11</v>
      </c>
      <c r="S15" s="12">
        <f t="shared" si="3"/>
        <v>15</v>
      </c>
      <c r="T15" s="10">
        <v>17</v>
      </c>
      <c r="U15" s="10">
        <v>14</v>
      </c>
      <c r="V15" s="13">
        <f t="shared" si="4"/>
        <v>31</v>
      </c>
      <c r="W15" s="17">
        <f t="shared" si="5"/>
        <v>-16</v>
      </c>
      <c r="X15" s="81">
        <f t="shared" si="6"/>
        <v>-23</v>
      </c>
    </row>
    <row r="16" spans="1:25" ht="18.75" customHeight="1" x14ac:dyDescent="0.15">
      <c r="A16" s="25" t="s">
        <v>43</v>
      </c>
      <c r="B16" s="20">
        <v>9048</v>
      </c>
      <c r="C16" s="21">
        <f>B16-B15</f>
        <v>-9</v>
      </c>
      <c r="D16" s="69">
        <v>21513</v>
      </c>
      <c r="E16" s="3">
        <v>10080</v>
      </c>
      <c r="F16" s="4">
        <v>11433</v>
      </c>
      <c r="G16" s="16">
        <f t="shared" si="1"/>
        <v>-31</v>
      </c>
      <c r="H16" s="27"/>
      <c r="I16" s="32" t="s">
        <v>54</v>
      </c>
      <c r="J16" s="24">
        <v>24</v>
      </c>
      <c r="K16" s="5">
        <v>26</v>
      </c>
      <c r="L16" s="6">
        <f t="shared" si="7"/>
        <v>50</v>
      </c>
      <c r="M16" s="7">
        <v>19</v>
      </c>
      <c r="N16" s="7">
        <v>30</v>
      </c>
      <c r="O16" s="8">
        <f>SUM(M16:N16)</f>
        <v>49</v>
      </c>
      <c r="P16" s="19">
        <f t="shared" si="2"/>
        <v>1</v>
      </c>
      <c r="Q16" s="18">
        <v>2</v>
      </c>
      <c r="R16" s="9">
        <v>11</v>
      </c>
      <c r="S16" s="12">
        <f t="shared" si="3"/>
        <v>13</v>
      </c>
      <c r="T16" s="10">
        <v>27</v>
      </c>
      <c r="U16" s="10">
        <v>18</v>
      </c>
      <c r="V16" s="13">
        <f t="shared" si="4"/>
        <v>45</v>
      </c>
      <c r="W16" s="17">
        <f t="shared" si="5"/>
        <v>-32</v>
      </c>
      <c r="X16" s="81">
        <f t="shared" si="6"/>
        <v>-31</v>
      </c>
    </row>
    <row r="17" spans="1:24" ht="18.75" customHeight="1" x14ac:dyDescent="0.15">
      <c r="A17" s="25" t="s">
        <v>44</v>
      </c>
      <c r="B17" s="20">
        <v>9054</v>
      </c>
      <c r="C17" s="21">
        <f>B17-B16</f>
        <v>6</v>
      </c>
      <c r="D17" s="69">
        <v>21491</v>
      </c>
      <c r="E17" s="3">
        <v>10066</v>
      </c>
      <c r="F17" s="4">
        <v>11425</v>
      </c>
      <c r="G17" s="16">
        <f t="shared" si="1"/>
        <v>-22</v>
      </c>
      <c r="H17" s="27"/>
      <c r="I17" s="32" t="s">
        <v>55</v>
      </c>
      <c r="J17" s="24">
        <v>25</v>
      </c>
      <c r="K17" s="5">
        <v>28</v>
      </c>
      <c r="L17" s="6">
        <f t="shared" si="7"/>
        <v>53</v>
      </c>
      <c r="M17" s="7">
        <v>27</v>
      </c>
      <c r="N17" s="7">
        <v>30</v>
      </c>
      <c r="O17" s="8">
        <f>SUM(M17:N17)</f>
        <v>57</v>
      </c>
      <c r="P17" s="19">
        <f t="shared" si="2"/>
        <v>-4</v>
      </c>
      <c r="Q17" s="18">
        <v>6</v>
      </c>
      <c r="R17" s="9">
        <v>6</v>
      </c>
      <c r="S17" s="12">
        <f t="shared" si="3"/>
        <v>12</v>
      </c>
      <c r="T17" s="10">
        <v>18</v>
      </c>
      <c r="U17" s="10">
        <v>12</v>
      </c>
      <c r="V17" s="13">
        <f t="shared" si="4"/>
        <v>30</v>
      </c>
      <c r="W17" s="17">
        <f t="shared" si="5"/>
        <v>-18</v>
      </c>
      <c r="X17" s="81">
        <f t="shared" si="6"/>
        <v>-22</v>
      </c>
    </row>
    <row r="18" spans="1:24" ht="18.75" customHeight="1" thickBot="1" x14ac:dyDescent="0.2">
      <c r="A18" s="63">
        <v>41730</v>
      </c>
      <c r="B18" s="64">
        <v>8940</v>
      </c>
      <c r="C18" s="21">
        <f>B18-B17</f>
        <v>-114</v>
      </c>
      <c r="D18" s="70">
        <f>SUM(E18,F18)</f>
        <v>21240</v>
      </c>
      <c r="E18" s="65">
        <v>9946</v>
      </c>
      <c r="F18" s="66">
        <v>11294</v>
      </c>
      <c r="G18" s="16">
        <f t="shared" si="1"/>
        <v>-251</v>
      </c>
      <c r="I18" s="33" t="s">
        <v>56</v>
      </c>
      <c r="J18" s="36">
        <v>74</v>
      </c>
      <c r="K18" s="37">
        <v>48</v>
      </c>
      <c r="L18" s="38">
        <f t="shared" si="7"/>
        <v>122</v>
      </c>
      <c r="M18" s="39">
        <v>184</v>
      </c>
      <c r="N18" s="39">
        <v>167</v>
      </c>
      <c r="O18" s="40">
        <f>SUM(M18,N18,)</f>
        <v>351</v>
      </c>
      <c r="P18" s="41">
        <f>L18-O18</f>
        <v>-229</v>
      </c>
      <c r="Q18" s="42">
        <v>6</v>
      </c>
      <c r="R18" s="43">
        <v>7</v>
      </c>
      <c r="S18" s="44">
        <f>SUM(Q18:R18)</f>
        <v>13</v>
      </c>
      <c r="T18" s="45">
        <v>16</v>
      </c>
      <c r="U18" s="45">
        <v>19</v>
      </c>
      <c r="V18" s="46">
        <f>SUM(T18:U18)</f>
        <v>35</v>
      </c>
      <c r="W18" s="79">
        <f>S18-V18</f>
        <v>-22</v>
      </c>
      <c r="X18" s="82">
        <f t="shared" si="6"/>
        <v>-251</v>
      </c>
    </row>
    <row r="19" spans="1:24" ht="34.5" customHeight="1" thickBot="1" x14ac:dyDescent="0.2">
      <c r="A19" s="204" t="s">
        <v>72</v>
      </c>
      <c r="B19" s="209" t="s">
        <v>65</v>
      </c>
      <c r="C19" s="207">
        <f>B18-B6</f>
        <v>-101</v>
      </c>
      <c r="D19" s="210" t="s">
        <v>65</v>
      </c>
      <c r="E19" s="211"/>
      <c r="F19" s="212"/>
      <c r="G19" s="213">
        <f>D18-D6</f>
        <v>-201</v>
      </c>
      <c r="I19" s="204" t="s">
        <v>72</v>
      </c>
      <c r="J19" s="205"/>
      <c r="K19" s="206"/>
      <c r="L19" s="206">
        <f t="shared" ref="L19:W19" si="8">SUM(L7:L18)</f>
        <v>914</v>
      </c>
      <c r="M19" s="206"/>
      <c r="N19" s="206"/>
      <c r="O19" s="206">
        <f t="shared" si="8"/>
        <v>1038</v>
      </c>
      <c r="P19" s="207">
        <f t="shared" si="8"/>
        <v>-124</v>
      </c>
      <c r="Q19" s="205">
        <f t="shared" si="8"/>
        <v>70</v>
      </c>
      <c r="R19" s="206">
        <f t="shared" si="8"/>
        <v>88</v>
      </c>
      <c r="S19" s="206">
        <f t="shared" si="8"/>
        <v>158</v>
      </c>
      <c r="T19" s="206">
        <f t="shared" si="8"/>
        <v>187</v>
      </c>
      <c r="U19" s="206">
        <f t="shared" si="8"/>
        <v>178</v>
      </c>
      <c r="V19" s="206">
        <f t="shared" si="8"/>
        <v>365</v>
      </c>
      <c r="W19" s="207">
        <f t="shared" si="8"/>
        <v>-207</v>
      </c>
      <c r="X19" s="208">
        <f>SUM(X7:X18)</f>
        <v>-331</v>
      </c>
    </row>
    <row r="20" spans="1:24" ht="14.25" x14ac:dyDescent="0.15">
      <c r="I20" s="30"/>
    </row>
  </sheetData>
  <mergeCells count="20"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14</vt:i4>
      </vt:variant>
    </vt:vector>
  </HeadingPairs>
  <TitlesOfParts>
    <vt:vector size="40" baseType="lpstr">
      <vt:lpstr>14年度</vt:lpstr>
      <vt:lpstr>15年度</vt:lpstr>
      <vt:lpstr>16年度</vt:lpstr>
      <vt:lpstr>17年度</vt:lpstr>
      <vt:lpstr>18年度</vt:lpstr>
      <vt:lpstr>19年度</vt:lpstr>
      <vt:lpstr>20年度</vt:lpstr>
      <vt:lpstr>21年度</vt:lpstr>
      <vt:lpstr>22年度</vt:lpstr>
      <vt:lpstr>23年度</vt:lpstr>
      <vt:lpstr>24年度</vt:lpstr>
      <vt:lpstr>25年度 </vt:lpstr>
      <vt:lpstr>26年度</vt:lpstr>
      <vt:lpstr>27年度</vt:lpstr>
      <vt:lpstr>28年度</vt:lpstr>
      <vt:lpstr>29年度</vt:lpstr>
      <vt:lpstr>30年度 </vt:lpstr>
      <vt:lpstr>31年度</vt:lpstr>
      <vt:lpstr>2年度</vt:lpstr>
      <vt:lpstr>3年度 </vt:lpstr>
      <vt:lpstr>４年度</vt:lpstr>
      <vt:lpstr>5年度 </vt:lpstr>
      <vt:lpstr>6年度 </vt:lpstr>
      <vt:lpstr>7年度 </vt:lpstr>
      <vt:lpstr>8年度</vt:lpstr>
      <vt:lpstr>一括</vt:lpstr>
      <vt:lpstr>'26年度'!Print_Area</vt:lpstr>
      <vt:lpstr>'27年度'!Print_Area</vt:lpstr>
      <vt:lpstr>'28年度'!Print_Area</vt:lpstr>
      <vt:lpstr>'29年度'!Print_Area</vt:lpstr>
      <vt:lpstr>'2年度'!Print_Area</vt:lpstr>
      <vt:lpstr>'30年度 '!Print_Area</vt:lpstr>
      <vt:lpstr>'31年度'!Print_Area</vt:lpstr>
      <vt:lpstr>'3年度 '!Print_Area</vt:lpstr>
      <vt:lpstr>'４年度'!Print_Area</vt:lpstr>
      <vt:lpstr>'5年度 '!Print_Area</vt:lpstr>
      <vt:lpstr>'6年度 '!Print_Area</vt:lpstr>
      <vt:lpstr>'7年度 '!Print_Area</vt:lpstr>
      <vt:lpstr>'8年度'!Print_Area</vt:lpstr>
      <vt:lpstr>一括!Print_Area</vt:lpstr>
    </vt:vector>
  </TitlesOfParts>
  <Company>えびの市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EPC1014</dc:creator>
  <cp:lastModifiedBy>Administrator</cp:lastModifiedBy>
  <cp:lastPrinted>2026-05-07T07:22:08Z</cp:lastPrinted>
  <dcterms:created xsi:type="dcterms:W3CDTF">2007-01-11T00:24:12Z</dcterms:created>
  <dcterms:modified xsi:type="dcterms:W3CDTF">2026-05-07T07:22:10Z</dcterms:modified>
</cp:coreProperties>
</file>